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288" windowWidth="12240" windowHeight="9240"/>
  </bookViews>
  <sheets>
    <sheet name="Feuil1" sheetId="1" r:id="rId1"/>
    <sheet name="Feuil2" sheetId="2" r:id="rId2"/>
  </sheets>
  <definedNames>
    <definedName name="_xlnm.Print_Area" localSheetId="0">Feuil1!$A$1:$F$135</definedName>
  </definedNames>
  <calcPr calcId="125725"/>
</workbook>
</file>

<file path=xl/calcChain.xml><?xml version="1.0" encoding="utf-8"?>
<calcChain xmlns="http://schemas.openxmlformats.org/spreadsheetml/2006/main">
  <c r="A61" i="1"/>
  <c r="D104" l="1"/>
  <c r="C104" s="1"/>
  <c r="E133" l="1"/>
  <c r="A134"/>
  <c r="D105" l="1"/>
  <c r="C105" s="1"/>
  <c r="D103"/>
  <c r="C103" s="1"/>
  <c r="D74"/>
  <c r="C74" s="1"/>
  <c r="D73"/>
  <c r="C73" s="1"/>
  <c r="A76" l="1"/>
  <c r="A106"/>
  <c r="C132" l="1"/>
  <c r="C69" l="1"/>
  <c r="D69" s="1"/>
  <c r="D132"/>
  <c r="E135" l="1"/>
  <c r="C100"/>
  <c r="D100" s="1"/>
  <c r="E134" l="1"/>
</calcChain>
</file>

<file path=xl/sharedStrings.xml><?xml version="1.0" encoding="utf-8"?>
<sst xmlns="http://schemas.openxmlformats.org/spreadsheetml/2006/main" count="135" uniqueCount="95">
  <si>
    <t>Detail</t>
  </si>
  <si>
    <t>PANIER REPAS CUISINONS MAISON</t>
  </si>
  <si>
    <t>Montant TVA</t>
  </si>
  <si>
    <t>Tarif unitaire HT</t>
  </si>
  <si>
    <t>Tarif unitaire TTC</t>
  </si>
  <si>
    <t>La Gamelle à pépé</t>
  </si>
  <si>
    <t>Consommables</t>
  </si>
  <si>
    <t>Mail de commande : commandes@cuisinonsmaison-grenoble.fr</t>
  </si>
  <si>
    <t>Contact : Cuisinons Maison Jonas ou Mélanie 04.76.56.11.98.</t>
  </si>
  <si>
    <t>Quantité commandée</t>
  </si>
  <si>
    <t>Le Panier de mémé</t>
  </si>
  <si>
    <t>Nb panier</t>
  </si>
  <si>
    <t>Nb de kit</t>
  </si>
  <si>
    <t>Coordonnées de livraison</t>
  </si>
  <si>
    <t>Telephone du contact</t>
  </si>
  <si>
    <t>Mail du contact</t>
  </si>
  <si>
    <t>Adresse</t>
  </si>
  <si>
    <t>Coordonnées de facturation</t>
  </si>
  <si>
    <t>BON DE COMMANDES</t>
  </si>
  <si>
    <t>Les conditions de paiement des denrées périssables strictement réglementées par L'article L443-1-code du commerce, nous fait obligation d'appliquer un délai de paiement de 30 jours fin de décade de livraison. Pénalités en cas retard de paiement 3 fois le taux d'intérêt légal. Pas d'escompte pour paiement anticipé. Indemnité forfaitaire de recouvrement : 40€ (article 121-II).</t>
  </si>
  <si>
    <t>Règlement Par virement bancaire uniquement -  maximum à 30 jours après la prestation.</t>
  </si>
  <si>
    <t>Signature et cachet de l'entreprise</t>
  </si>
  <si>
    <t>Montant TVA (taux 10%)</t>
  </si>
  <si>
    <t>TVA 20%</t>
  </si>
  <si>
    <t>N° Siret de l'entreprise</t>
  </si>
  <si>
    <t>Nom de l'entreprise (SAS, SA….)</t>
  </si>
  <si>
    <t>Montant HT</t>
  </si>
  <si>
    <t>Montant TTC</t>
  </si>
  <si>
    <t>N° DE COMMANDE CUISINONS MAISON</t>
  </si>
  <si>
    <t>Nom/prénom du contact</t>
  </si>
  <si>
    <t>Emetteur / responsable de la commande</t>
  </si>
  <si>
    <t>Merci de remplir ce bon de commande et nous le retourner par mail : 
vous obtiendrez un retour dans les 24h</t>
  </si>
  <si>
    <t xml:space="preserve">Date de la prestation souhaitée JJ/MM/AAAA </t>
  </si>
  <si>
    <t>Merci de renseigner les cases jaunes , dater et signer le bon de commande avec cachet de l'entreprise</t>
  </si>
  <si>
    <r>
      <t xml:space="preserve">Kit couvert 4/1 en CPLA 
</t>
    </r>
    <r>
      <rPr>
        <b/>
        <sz val="10"/>
        <color theme="1"/>
        <rFont val="Calibri"/>
        <family val="2"/>
        <scheme val="minor"/>
      </rPr>
      <t>Biodégradable/réutilisable</t>
    </r>
  </si>
  <si>
    <r>
      <t xml:space="preserve">A emporter ou Livraison </t>
    </r>
    <r>
      <rPr>
        <sz val="10"/>
        <color rgb="FFFF0000"/>
        <rFont val="Calibri"/>
        <family val="2"/>
        <scheme val="minor"/>
      </rPr>
      <t>OFFERTE</t>
    </r>
    <r>
      <rPr>
        <sz val="10"/>
        <color theme="1"/>
        <rFont val="Calibri"/>
        <family val="2"/>
        <scheme val="minor"/>
      </rPr>
      <t xml:space="preserve"> zone presqu'ile / europole / Oxford entre 11h15 et 12h30</t>
    </r>
    <r>
      <rPr>
        <b/>
        <sz val="10"/>
        <color rgb="FF00B050"/>
        <rFont val="Calibri"/>
        <family val="2"/>
        <scheme val="minor"/>
      </rPr>
      <t xml:space="preserve"> &gt;&gt; A partir d'avril 2019</t>
    </r>
  </si>
  <si>
    <t>Pour tout autre zone ou heure de livraison nous contacter</t>
  </si>
  <si>
    <t>https://cuisinonsmaison-grenoble.fr/</t>
  </si>
  <si>
    <t>Dessert au choix &gt;&gt;&gt;</t>
  </si>
  <si>
    <t>Boisson sans alcool au choix  &gt;&gt;&gt;</t>
  </si>
  <si>
    <t>Panier 1</t>
  </si>
  <si>
    <t>Dessert</t>
  </si>
  <si>
    <t>Boisson</t>
  </si>
  <si>
    <t>Commentaire</t>
  </si>
  <si>
    <t>Panier 2</t>
  </si>
  <si>
    <t>Panier 3</t>
  </si>
  <si>
    <t>Panier 4</t>
  </si>
  <si>
    <t>Panier 5</t>
  </si>
  <si>
    <t>Panier 6</t>
  </si>
  <si>
    <t>Panier 7</t>
  </si>
  <si>
    <t>Panier 8</t>
  </si>
  <si>
    <t>Panier 9</t>
  </si>
  <si>
    <t>Panier 10</t>
  </si>
  <si>
    <t>Panier 11</t>
  </si>
  <si>
    <t>Panier 12</t>
  </si>
  <si>
    <t>Panier 13</t>
  </si>
  <si>
    <t>Panier 14</t>
  </si>
  <si>
    <t>Panier 15</t>
  </si>
  <si>
    <t>Panier 16</t>
  </si>
  <si>
    <t>Panier 17</t>
  </si>
  <si>
    <t>Panier 18</t>
  </si>
  <si>
    <t>Panier 19</t>
  </si>
  <si>
    <t>Panier 20</t>
  </si>
  <si>
    <t>Particularité à preciser</t>
  </si>
  <si>
    <t>CHOIX</t>
  </si>
  <si>
    <t>Tartes &gt;&gt; (végétarien : Tortilla, Tarte aux légumes)</t>
  </si>
  <si>
    <t>Tarte</t>
  </si>
  <si>
    <t xml:space="preserve"> Voir l'ardoise de la semaine Cliquez ici &gt;&gt;</t>
  </si>
  <si>
    <t>Commentaires</t>
  </si>
  <si>
    <t>bon</t>
  </si>
  <si>
    <t>pas bon</t>
  </si>
  <si>
    <t>SI(ET(NBVAL(C75:C94)&gt;0;(NBVAL(C75:C94)+NBVAL(D75:D94))=F62*2);"";"LE NOMBRE DE BOISSONS/DESSERTS CHOISIS NE CORRESPOND PAS AU NOMBRE DE PANIERS EN COMMANDE")</t>
  </si>
  <si>
    <t>SI(ET(;NBVAL(C107:C126)&gt;0;(NBVAL(C107:C126)+NBVAL(D107:D126)+NBVAL(E107:E126))=F97*3);"";"LE NOMBRE DE BOISSONS/DESSERTS CHOISIS NE CORRESPOND PAS AU NOMBRE DE PANIERS EN COMMANDE")</t>
  </si>
  <si>
    <t>heure de repas</t>
  </si>
  <si>
    <t>________________</t>
  </si>
  <si>
    <t xml:space="preserve">Pour l'organisation et le maintient en temperature des paniers 
merci de nous indiquer l'heure des degustation des repas </t>
  </si>
  <si>
    <r>
      <t xml:space="preserve">CHOIX DE LA TARTE/DESSERT/BOISSON </t>
    </r>
    <r>
      <rPr>
        <b/>
        <sz val="10"/>
        <color rgb="FFFF0000"/>
        <rFont val="Calibri"/>
        <family val="2"/>
        <scheme val="minor"/>
      </rPr>
      <t>SI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IDENTIQUES</t>
    </r>
    <r>
      <rPr>
        <b/>
        <sz val="10"/>
        <color theme="1"/>
        <rFont val="Calibri"/>
        <family val="2"/>
        <scheme val="minor"/>
      </rPr>
      <t xml:space="preserve"> POUR TOUS LES PANIERS DE MEME </t>
    </r>
  </si>
  <si>
    <r>
      <t xml:space="preserve">CHOIX TARTES/DESSERTS/BOISSONS </t>
    </r>
    <r>
      <rPr>
        <b/>
        <sz val="10"/>
        <color rgb="FFFF0000"/>
        <rFont val="Calibri"/>
        <family val="2"/>
        <scheme val="minor"/>
      </rPr>
      <t>SI DIFFERENTS</t>
    </r>
    <r>
      <rPr>
        <b/>
        <sz val="10"/>
        <color theme="1"/>
        <rFont val="Calibri"/>
        <family val="2"/>
        <scheme val="minor"/>
      </rPr>
      <t xml:space="preserve"> POUR TOUS LES PANIERS DE MEME</t>
    </r>
  </si>
  <si>
    <t>N° de Paniers de Mémé</t>
  </si>
  <si>
    <t>N° de Gamelles à Pépé</t>
  </si>
  <si>
    <r>
      <t xml:space="preserve">CHOIX DESSERT ET BOISSON </t>
    </r>
    <r>
      <rPr>
        <b/>
        <sz val="10"/>
        <color rgb="FFFF0000"/>
        <rFont val="Calibri"/>
        <family val="2"/>
        <scheme val="minor"/>
      </rPr>
      <t>SI IDENTIQUE</t>
    </r>
    <r>
      <rPr>
        <b/>
        <sz val="10"/>
        <color theme="1"/>
        <rFont val="Calibri"/>
        <family val="2"/>
        <scheme val="minor"/>
      </rPr>
      <t xml:space="preserve"> POUR TOUTES LES GAMELLES A PEPE</t>
    </r>
  </si>
  <si>
    <r>
      <t xml:space="preserve">CHOIX DESSERTS ET BOISSONS </t>
    </r>
    <r>
      <rPr>
        <b/>
        <sz val="10"/>
        <color rgb="FFFF0000"/>
        <rFont val="Calibri"/>
        <family val="2"/>
        <scheme val="minor"/>
      </rPr>
      <t>SI DIFFERENTS</t>
    </r>
    <r>
      <rPr>
        <b/>
        <sz val="10"/>
        <color theme="1"/>
        <rFont val="Calibri"/>
        <family val="2"/>
        <scheme val="minor"/>
      </rPr>
      <t xml:space="preserve"> POUR TOUTES LES GAMELLES A PEPE</t>
    </r>
  </si>
  <si>
    <t>Minimum de commande : 5 repas</t>
  </si>
  <si>
    <t>Date :</t>
  </si>
  <si>
    <t>Pour recevoir L'ardoise les plats du jour des 2 semaines à venir abonnez vous à notre newsletter &gt;&gt;</t>
  </si>
  <si>
    <t>Delais de commande : 48h minimum</t>
  </si>
  <si>
    <t>Nombre de personne</t>
  </si>
  <si>
    <t>Lieu : GRENOBLE</t>
  </si>
  <si>
    <t>Selon choix 
Heure de retrait: ___ heure de livraison _____</t>
  </si>
  <si>
    <t>Service et N° de service (chorus)</t>
  </si>
  <si>
    <t>N° COMMANDE / Imputation</t>
  </si>
  <si>
    <t>Service, n° batiment et étage</t>
  </si>
  <si>
    <t xml:space="preserve">Pause </t>
  </si>
  <si>
    <t>Pause café (corbeille de fruits de saison et thermos de café) &gt;&gt; 4€ par personne</t>
  </si>
  <si>
    <t>TARIF ENTREPRISE / BON DE COMMANDE 2020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</si>
</sst>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_-* #,##0.0000\ [$€-40C]_-;\-* #,##0.0000\ [$€-40C]_-;_-* &quot;-&quot;??\ [$€-40C]_-;_-@_-"/>
    <numFmt numFmtId="166" formatCode="#,##0_ ;\-#,##0\ 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2.65"/>
      <color theme="10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Calibri"/>
      <family val="2"/>
      <scheme val="minor"/>
    </font>
    <font>
      <b/>
      <i/>
      <sz val="10"/>
      <color theme="9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u/>
      <sz val="10"/>
      <color rgb="FF00B050"/>
      <name val="Calibri"/>
      <family val="2"/>
      <scheme val="minor"/>
    </font>
    <font>
      <b/>
      <u/>
      <sz val="10"/>
      <color rgb="FF00B050"/>
      <name val="Calibri"/>
      <family val="2"/>
    </font>
    <font>
      <b/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u/>
      <sz val="9"/>
      <color rgb="FF00B050"/>
      <name val="Calibri"/>
      <family val="2"/>
    </font>
    <font>
      <b/>
      <i/>
      <sz val="10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49" fontId="0" fillId="2" borderId="0" xfId="0" applyNumberFormat="1" applyFont="1" applyFill="1" applyProtection="1">
      <protection locked="0"/>
    </xf>
    <xf numFmtId="49" fontId="1" fillId="2" borderId="0" xfId="0" applyNumberFormat="1" applyFont="1" applyFill="1" applyProtection="1">
      <protection locked="0"/>
    </xf>
    <xf numFmtId="164" fontId="28" fillId="4" borderId="0" xfId="2" applyNumberFormat="1" applyFont="1" applyFill="1" applyBorder="1" applyAlignment="1" applyProtection="1">
      <alignment vertical="center"/>
      <protection locked="0"/>
    </xf>
    <xf numFmtId="164" fontId="23" fillId="4" borderId="0" xfId="2" applyNumberFormat="1" applyFont="1" applyFill="1" applyBorder="1" applyAlignment="1" applyProtection="1">
      <alignment horizontal="left"/>
      <protection locked="0"/>
    </xf>
    <xf numFmtId="0" fontId="0" fillId="4" borderId="0" xfId="0" applyFill="1" applyAlignment="1" applyProtection="1">
      <alignment wrapText="1"/>
    </xf>
    <xf numFmtId="0" fontId="0" fillId="4" borderId="0" xfId="0" applyFill="1" applyProtection="1"/>
    <xf numFmtId="0" fontId="0" fillId="4" borderId="0" xfId="0" applyFont="1" applyFill="1" applyProtection="1"/>
    <xf numFmtId="0" fontId="0" fillId="0" borderId="0" xfId="0" applyProtection="1"/>
    <xf numFmtId="0" fontId="16" fillId="4" borderId="0" xfId="0" applyFont="1" applyFill="1" applyProtection="1"/>
    <xf numFmtId="0" fontId="17" fillId="4" borderId="0" xfId="0" applyFont="1" applyFill="1" applyProtection="1"/>
    <xf numFmtId="0" fontId="1" fillId="4" borderId="13" xfId="0" applyFont="1" applyFill="1" applyBorder="1" applyProtection="1"/>
    <xf numFmtId="0" fontId="9" fillId="4" borderId="0" xfId="0" applyFont="1" applyFill="1" applyProtection="1"/>
    <xf numFmtId="0" fontId="0" fillId="0" borderId="0" xfId="0" applyFont="1" applyProtection="1"/>
    <xf numFmtId="0" fontId="4" fillId="4" borderId="0" xfId="0" applyFont="1" applyFill="1" applyAlignment="1" applyProtection="1">
      <alignment horizontal="center" wrapText="1"/>
    </xf>
    <xf numFmtId="0" fontId="9" fillId="0" borderId="0" xfId="0" applyFont="1" applyProtection="1"/>
    <xf numFmtId="0" fontId="9" fillId="4" borderId="10" xfId="0" applyFont="1" applyFill="1" applyBorder="1" applyProtection="1"/>
    <xf numFmtId="0" fontId="9" fillId="4" borderId="0" xfId="0" applyFont="1" applyFill="1" applyBorder="1" applyProtection="1"/>
    <xf numFmtId="0" fontId="15" fillId="4" borderId="0" xfId="0" applyFont="1" applyFill="1" applyBorder="1" applyAlignment="1" applyProtection="1">
      <alignment horizontal="left"/>
    </xf>
    <xf numFmtId="0" fontId="13" fillId="4" borderId="11" xfId="0" applyFont="1" applyFill="1" applyBorder="1" applyAlignment="1" applyProtection="1">
      <alignment horizontal="center"/>
    </xf>
    <xf numFmtId="0" fontId="9" fillId="4" borderId="11" xfId="0" applyFont="1" applyFill="1" applyBorder="1" applyProtection="1"/>
    <xf numFmtId="0" fontId="0" fillId="4" borderId="10" xfId="0" applyFont="1" applyFill="1" applyBorder="1" applyAlignment="1" applyProtection="1">
      <alignment horizontal="left" vertical="center" wrapText="1"/>
    </xf>
    <xf numFmtId="0" fontId="0" fillId="4" borderId="0" xfId="0" applyFont="1" applyFill="1" applyBorder="1" applyAlignment="1" applyProtection="1">
      <alignment horizontal="left" vertical="center" wrapText="1"/>
    </xf>
    <xf numFmtId="0" fontId="0" fillId="4" borderId="11" xfId="0" applyFont="1" applyFill="1" applyBorder="1" applyAlignment="1" applyProtection="1">
      <alignment horizontal="left" vertical="center" wrapText="1"/>
    </xf>
    <xf numFmtId="0" fontId="12" fillId="4" borderId="5" xfId="0" applyFont="1" applyFill="1" applyBorder="1" applyAlignment="1" applyProtection="1">
      <alignment horizontal="left" vertical="center" wrapText="1"/>
    </xf>
    <xf numFmtId="0" fontId="0" fillId="4" borderId="0" xfId="0" applyFill="1" applyBorder="1" applyProtection="1"/>
    <xf numFmtId="0" fontId="0" fillId="0" borderId="0" xfId="0" applyBorder="1" applyProtection="1"/>
    <xf numFmtId="0" fontId="1" fillId="4" borderId="10" xfId="0" applyFont="1" applyFill="1" applyBorder="1" applyAlignment="1" applyProtection="1">
      <alignment horizontal="left"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0" fillId="4" borderId="0" xfId="0" applyFont="1" applyFill="1" applyAlignment="1" applyProtection="1">
      <alignment horizontal="left" wrapText="1"/>
    </xf>
    <xf numFmtId="0" fontId="2" fillId="4" borderId="0" xfId="0" applyFont="1" applyFill="1" applyProtection="1"/>
    <xf numFmtId="0" fontId="3" fillId="4" borderId="0" xfId="0" applyFont="1" applyFill="1" applyBorder="1" applyProtection="1"/>
    <xf numFmtId="0" fontId="3" fillId="4" borderId="0" xfId="0" applyFont="1" applyFill="1" applyProtection="1"/>
    <xf numFmtId="0" fontId="1" fillId="4" borderId="0" xfId="0" applyFont="1" applyFill="1" applyAlignment="1" applyProtection="1">
      <alignment wrapText="1"/>
    </xf>
    <xf numFmtId="0" fontId="0" fillId="4" borderId="0" xfId="0" applyFont="1" applyFill="1" applyBorder="1" applyAlignment="1" applyProtection="1">
      <alignment horizontal="center"/>
    </xf>
    <xf numFmtId="0" fontId="1" fillId="4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27" fillId="4" borderId="10" xfId="0" applyFont="1" applyFill="1" applyBorder="1" applyAlignment="1" applyProtection="1">
      <alignment vertical="center" wrapText="1"/>
    </xf>
    <xf numFmtId="0" fontId="27" fillId="4" borderId="0" xfId="0" applyFont="1" applyFill="1" applyBorder="1" applyAlignment="1" applyProtection="1">
      <alignment vertical="center" wrapText="1"/>
    </xf>
    <xf numFmtId="0" fontId="10" fillId="0" borderId="0" xfId="0" applyFont="1" applyBorder="1" applyProtection="1"/>
    <xf numFmtId="164" fontId="28" fillId="4" borderId="11" xfId="2" applyNumberFormat="1" applyFont="1" applyFill="1" applyBorder="1" applyAlignment="1" applyProtection="1">
      <alignment vertical="center"/>
    </xf>
    <xf numFmtId="0" fontId="25" fillId="4" borderId="0" xfId="0" applyFont="1" applyFill="1" applyProtection="1"/>
    <xf numFmtId="0" fontId="26" fillId="4" borderId="0" xfId="0" applyFont="1" applyFill="1" applyProtection="1"/>
    <xf numFmtId="0" fontId="10" fillId="4" borderId="0" xfId="0" applyFont="1" applyFill="1" applyProtection="1"/>
    <xf numFmtId="0" fontId="10" fillId="0" borderId="0" xfId="0" applyFont="1" applyProtection="1"/>
    <xf numFmtId="164" fontId="9" fillId="6" borderId="1" xfId="0" applyNumberFormat="1" applyFont="1" applyFill="1" applyBorder="1" applyAlignment="1" applyProtection="1">
      <alignment horizontal="center" vertical="center"/>
    </xf>
    <xf numFmtId="0" fontId="12" fillId="4" borderId="10" xfId="0" applyFont="1" applyFill="1" applyBorder="1" applyAlignment="1" applyProtection="1">
      <alignment vertical="center" wrapText="1"/>
    </xf>
    <xf numFmtId="0" fontId="19" fillId="4" borderId="0" xfId="0" applyFont="1" applyFill="1" applyBorder="1" applyAlignment="1" applyProtection="1">
      <alignment vertical="center" wrapText="1"/>
    </xf>
    <xf numFmtId="165" fontId="13" fillId="4" borderId="0" xfId="0" applyNumberFormat="1" applyFont="1" applyFill="1" applyBorder="1" applyAlignment="1" applyProtection="1">
      <alignment vertical="center"/>
    </xf>
    <xf numFmtId="166" fontId="12" fillId="4" borderId="0" xfId="0" applyNumberFormat="1" applyFont="1" applyFill="1" applyBorder="1" applyAlignment="1" applyProtection="1">
      <alignment vertical="center"/>
    </xf>
    <xf numFmtId="0" fontId="7" fillId="4" borderId="0" xfId="0" applyFont="1" applyFill="1" applyProtection="1"/>
    <xf numFmtId="0" fontId="5" fillId="4" borderId="0" xfId="0" applyFont="1" applyFill="1" applyProtection="1"/>
    <xf numFmtId="0" fontId="1" fillId="4" borderId="0" xfId="0" applyFont="1" applyFill="1" applyProtection="1"/>
    <xf numFmtId="0" fontId="1" fillId="0" borderId="0" xfId="0" applyFont="1" applyProtection="1"/>
    <xf numFmtId="0" fontId="9" fillId="4" borderId="0" xfId="0" applyFont="1" applyFill="1" applyBorder="1" applyAlignment="1" applyProtection="1">
      <alignment vertical="center"/>
    </xf>
    <xf numFmtId="164" fontId="13" fillId="4" borderId="0" xfId="0" applyNumberFormat="1" applyFont="1" applyFill="1" applyBorder="1" applyAlignment="1" applyProtection="1">
      <alignment vertical="center"/>
    </xf>
    <xf numFmtId="0" fontId="12" fillId="6" borderId="27" xfId="0" applyFont="1" applyFill="1" applyBorder="1" applyAlignment="1" applyProtection="1">
      <alignment horizontal="center" vertical="center" wrapText="1"/>
    </xf>
    <xf numFmtId="0" fontId="12" fillId="6" borderId="13" xfId="0" applyFont="1" applyFill="1" applyBorder="1" applyAlignment="1" applyProtection="1">
      <alignment horizontal="center" vertical="center" wrapText="1"/>
    </xf>
    <xf numFmtId="0" fontId="12" fillId="6" borderId="28" xfId="0" applyFont="1" applyFill="1" applyBorder="1" applyAlignment="1" applyProtection="1">
      <alignment horizontal="center" vertical="center" wrapText="1"/>
    </xf>
    <xf numFmtId="0" fontId="18" fillId="4" borderId="27" xfId="0" applyFont="1" applyFill="1" applyBorder="1" applyAlignment="1" applyProtection="1">
      <alignment vertical="center" wrapText="1"/>
    </xf>
    <xf numFmtId="0" fontId="18" fillId="4" borderId="27" xfId="0" applyFont="1" applyFill="1" applyBorder="1" applyAlignment="1" applyProtection="1">
      <alignment horizontal="left" vertical="center" wrapText="1"/>
    </xf>
    <xf numFmtId="0" fontId="18" fillId="4" borderId="29" xfId="0" applyFont="1" applyFill="1" applyBorder="1" applyAlignment="1" applyProtection="1">
      <alignment horizontal="left" vertical="center" wrapText="1"/>
    </xf>
    <xf numFmtId="0" fontId="18" fillId="4" borderId="0" xfId="0" applyFont="1" applyFill="1" applyBorder="1" applyAlignment="1" applyProtection="1">
      <alignment horizontal="left" vertical="center" wrapText="1"/>
    </xf>
    <xf numFmtId="166" fontId="9" fillId="4" borderId="0" xfId="0" applyNumberFormat="1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vertical="center"/>
    </xf>
    <xf numFmtId="164" fontId="9" fillId="4" borderId="0" xfId="0" applyNumberFormat="1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left" vertical="center" wrapText="1"/>
    </xf>
    <xf numFmtId="0" fontId="19" fillId="4" borderId="0" xfId="0" applyFont="1" applyFill="1" applyBorder="1" applyAlignment="1" applyProtection="1">
      <alignment horizontal="left" vertical="center" wrapText="1"/>
    </xf>
    <xf numFmtId="0" fontId="9" fillId="4" borderId="0" xfId="0" applyFont="1" applyFill="1" applyBorder="1" applyAlignment="1" applyProtection="1">
      <alignment horizontal="left" vertical="center"/>
    </xf>
    <xf numFmtId="165" fontId="13" fillId="4" borderId="0" xfId="0" applyNumberFormat="1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vertical="center" wrapText="1"/>
    </xf>
    <xf numFmtId="0" fontId="2" fillId="4" borderId="0" xfId="0" applyFont="1" applyFill="1" applyBorder="1" applyProtection="1"/>
    <xf numFmtId="44" fontId="12" fillId="4" borderId="0" xfId="1" applyFont="1" applyFill="1" applyBorder="1" applyAlignment="1" applyProtection="1">
      <alignment horizontal="center" vertical="center" wrapText="1"/>
    </xf>
    <xf numFmtId="164" fontId="12" fillId="4" borderId="0" xfId="0" applyNumberFormat="1" applyFont="1" applyFill="1" applyBorder="1" applyAlignment="1" applyProtection="1">
      <alignment horizontal="center" vertical="center" wrapText="1"/>
    </xf>
    <xf numFmtId="44" fontId="12" fillId="4" borderId="0" xfId="1" applyNumberFormat="1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wrapText="1"/>
    </xf>
    <xf numFmtId="0" fontId="20" fillId="4" borderId="0" xfId="0" applyFont="1" applyFill="1" applyBorder="1" applyProtection="1"/>
    <xf numFmtId="0" fontId="13" fillId="4" borderId="0" xfId="0" applyFont="1" applyFill="1" applyBorder="1" applyProtection="1"/>
    <xf numFmtId="0" fontId="9" fillId="6" borderId="0" xfId="0" applyFont="1" applyFill="1" applyBorder="1" applyProtection="1"/>
    <xf numFmtId="44" fontId="9" fillId="6" borderId="0" xfId="0" applyNumberFormat="1" applyFont="1" applyFill="1" applyBorder="1" applyProtection="1"/>
    <xf numFmtId="0" fontId="0" fillId="0" borderId="0" xfId="0" applyAlignment="1" applyProtection="1">
      <alignment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164" fontId="1" fillId="6" borderId="12" xfId="0" applyNumberFormat="1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0" fillId="6" borderId="1" xfId="0" applyFont="1" applyFill="1" applyBorder="1" applyAlignment="1" applyProtection="1">
      <alignment horizontal="center" vertical="center" wrapText="1"/>
    </xf>
    <xf numFmtId="49" fontId="1" fillId="4" borderId="0" xfId="0" applyNumberFormat="1" applyFont="1" applyFill="1" applyAlignment="1" applyProtection="1">
      <alignment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left"/>
      <protection locked="0"/>
    </xf>
    <xf numFmtId="0" fontId="12" fillId="3" borderId="0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wrapText="1"/>
    </xf>
    <xf numFmtId="14" fontId="12" fillId="4" borderId="6" xfId="0" applyNumberFormat="1" applyFont="1" applyFill="1" applyBorder="1" applyAlignment="1" applyProtection="1">
      <alignment horizontal="center" vertical="center" wrapText="1"/>
      <protection locked="0"/>
    </xf>
    <xf numFmtId="166" fontId="0" fillId="3" borderId="1" xfId="0" applyNumberFormat="1" applyFont="1" applyFill="1" applyBorder="1" applyAlignment="1" applyProtection="1">
      <alignment horizontal="center" vertical="center"/>
      <protection locked="0"/>
    </xf>
    <xf numFmtId="166" fontId="9" fillId="3" borderId="26" xfId="0" applyNumberFormat="1" applyFont="1" applyFill="1" applyBorder="1" applyAlignment="1" applyProtection="1">
      <alignment horizontal="center" vertical="center"/>
      <protection locked="0"/>
    </xf>
    <xf numFmtId="166" fontId="9" fillId="3" borderId="25" xfId="0" applyNumberFormat="1" applyFont="1" applyFill="1" applyBorder="1" applyAlignment="1" applyProtection="1">
      <alignment horizontal="center" vertical="center"/>
      <protection locked="0"/>
    </xf>
    <xf numFmtId="166" fontId="9" fillId="3" borderId="13" xfId="0" applyNumberFormat="1" applyFont="1" applyFill="1" applyBorder="1" applyAlignment="1" applyProtection="1">
      <alignment horizontal="center" vertical="center"/>
      <protection locked="0"/>
    </xf>
    <xf numFmtId="166" fontId="9" fillId="3" borderId="13" xfId="0" applyNumberFormat="1" applyFont="1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28" xfId="0" applyFont="1" applyFill="1" applyBorder="1" applyProtection="1">
      <protection locked="0"/>
    </xf>
    <xf numFmtId="166" fontId="9" fillId="3" borderId="30" xfId="0" applyNumberFormat="1" applyFont="1" applyFill="1" applyBorder="1" applyAlignment="1" applyProtection="1">
      <alignment horizontal="center" vertical="center"/>
      <protection locked="0"/>
    </xf>
    <xf numFmtId="166" fontId="9" fillId="3" borderId="30" xfId="0" applyNumberFormat="1" applyFont="1" applyFill="1" applyBorder="1" applyAlignment="1" applyProtection="1">
      <alignment horizontal="left" vertical="center"/>
      <protection locked="0"/>
    </xf>
    <xf numFmtId="0" fontId="0" fillId="3" borderId="30" xfId="0" applyFill="1" applyBorder="1" applyAlignment="1" applyProtection="1">
      <alignment horizontal="left" vertical="center"/>
      <protection locked="0"/>
    </xf>
    <xf numFmtId="164" fontId="9" fillId="3" borderId="31" xfId="0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wrapText="1"/>
    </xf>
    <xf numFmtId="0" fontId="0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164" fontId="0" fillId="2" borderId="0" xfId="0" applyNumberFormat="1" applyFont="1" applyFill="1" applyBorder="1" applyAlignment="1" applyProtection="1">
      <alignment vertical="center"/>
    </xf>
    <xf numFmtId="164" fontId="0" fillId="2" borderId="0" xfId="0" applyNumberFormat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center"/>
    </xf>
    <xf numFmtId="164" fontId="9" fillId="2" borderId="0" xfId="0" applyNumberFormat="1" applyFont="1" applyFill="1" applyBorder="1" applyAlignment="1" applyProtection="1">
      <alignment vertical="center"/>
    </xf>
    <xf numFmtId="166" fontId="9" fillId="3" borderId="1" xfId="0" applyNumberFormat="1" applyFont="1" applyFill="1" applyBorder="1" applyAlignment="1" applyProtection="1">
      <alignment horizontal="center" vertical="center"/>
      <protection locked="0"/>
    </xf>
    <xf numFmtId="0" fontId="24" fillId="4" borderId="5" xfId="0" applyFont="1" applyFill="1" applyBorder="1" applyAlignment="1" applyProtection="1">
      <alignment horizontal="left" wrapText="1"/>
    </xf>
    <xf numFmtId="0" fontId="24" fillId="4" borderId="6" xfId="0" applyFont="1" applyFill="1" applyBorder="1" applyProtection="1"/>
    <xf numFmtId="0" fontId="24" fillId="4" borderId="7" xfId="0" applyFont="1" applyFill="1" applyBorder="1" applyProtection="1"/>
    <xf numFmtId="0" fontId="9" fillId="4" borderId="10" xfId="0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left"/>
    </xf>
    <xf numFmtId="0" fontId="9" fillId="4" borderId="11" xfId="0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left" vertical="center" wrapText="1"/>
    </xf>
    <xf numFmtId="0" fontId="12" fillId="4" borderId="32" xfId="0" applyFont="1" applyFill="1" applyBorder="1" applyAlignment="1" applyProtection="1">
      <alignment horizontal="center" vertical="center" wrapText="1"/>
    </xf>
    <xf numFmtId="0" fontId="12" fillId="4" borderId="23" xfId="0" applyFont="1" applyFill="1" applyBorder="1" applyAlignment="1" applyProtection="1">
      <alignment horizontal="center" vertical="center" wrapText="1"/>
    </xf>
    <xf numFmtId="0" fontId="12" fillId="4" borderId="33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left" vertical="center" wrapText="1"/>
    </xf>
    <xf numFmtId="0" fontId="12" fillId="4" borderId="0" xfId="0" applyFont="1" applyFill="1" applyBorder="1" applyAlignment="1" applyProtection="1">
      <alignment horizontal="left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164" fontId="9" fillId="6" borderId="2" xfId="0" applyNumberFormat="1" applyFont="1" applyFill="1" applyBorder="1" applyAlignment="1" applyProtection="1">
      <alignment horizontal="center" vertical="center"/>
    </xf>
    <xf numFmtId="164" fontId="9" fillId="6" borderId="3" xfId="0" applyNumberFormat="1" applyFont="1" applyFill="1" applyBorder="1" applyAlignment="1" applyProtection="1">
      <alignment horizontal="center" vertical="center"/>
    </xf>
    <xf numFmtId="166" fontId="9" fillId="3" borderId="5" xfId="0" applyNumberFormat="1" applyFont="1" applyFill="1" applyBorder="1" applyAlignment="1" applyProtection="1">
      <alignment horizontal="center" vertical="center"/>
      <protection locked="0"/>
    </xf>
    <xf numFmtId="166" fontId="9" fillId="3" borderId="7" xfId="0" applyNumberFormat="1" applyFont="1" applyFill="1" applyBorder="1" applyAlignment="1" applyProtection="1">
      <alignment horizontal="center" vertical="center"/>
      <protection locked="0"/>
    </xf>
    <xf numFmtId="166" fontId="9" fillId="3" borderId="10" xfId="0" applyNumberFormat="1" applyFont="1" applyFill="1" applyBorder="1" applyAlignment="1" applyProtection="1">
      <alignment horizontal="center" vertical="center"/>
      <protection locked="0"/>
    </xf>
    <xf numFmtId="166" fontId="9" fillId="3" borderId="11" xfId="0" applyNumberFormat="1" applyFont="1" applyFill="1" applyBorder="1" applyAlignment="1" applyProtection="1">
      <alignment horizontal="center" vertical="center"/>
      <protection locked="0"/>
    </xf>
    <xf numFmtId="166" fontId="9" fillId="3" borderId="8" xfId="0" applyNumberFormat="1" applyFont="1" applyFill="1" applyBorder="1" applyAlignment="1" applyProtection="1">
      <alignment horizontal="center" vertical="center"/>
      <protection locked="0"/>
    </xf>
    <xf numFmtId="166" fontId="9" fillId="3" borderId="9" xfId="0" applyNumberFormat="1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2" fillId="2" borderId="11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8" xfId="0" applyFont="1" applyFill="1" applyBorder="1" applyAlignment="1" applyProtection="1">
      <alignment horizontal="center" vertical="center" wrapText="1"/>
    </xf>
    <xf numFmtId="44" fontId="1" fillId="5" borderId="6" xfId="1" applyFont="1" applyFill="1" applyBorder="1" applyAlignment="1" applyProtection="1">
      <alignment horizontal="center" vertical="center" wrapText="1"/>
    </xf>
    <xf numFmtId="44" fontId="1" fillId="5" borderId="4" xfId="1" applyFont="1" applyFill="1" applyBorder="1" applyAlignment="1" applyProtection="1">
      <alignment horizontal="center" vertical="center" wrapText="1"/>
    </xf>
    <xf numFmtId="164" fontId="1" fillId="5" borderId="6" xfId="0" applyNumberFormat="1" applyFont="1" applyFill="1" applyBorder="1" applyAlignment="1" applyProtection="1">
      <alignment horizontal="center" vertical="center" wrapText="1"/>
    </xf>
    <xf numFmtId="164" fontId="1" fillId="5" borderId="4" xfId="0" applyNumberFormat="1" applyFont="1" applyFill="1" applyBorder="1" applyAlignment="1" applyProtection="1">
      <alignment horizontal="center" vertical="center" wrapText="1"/>
    </xf>
    <xf numFmtId="44" fontId="1" fillId="5" borderId="7" xfId="1" applyFont="1" applyFill="1" applyBorder="1" applyAlignment="1" applyProtection="1">
      <alignment horizontal="center" vertical="center" wrapText="1"/>
    </xf>
    <xf numFmtId="44" fontId="1" fillId="5" borderId="9" xfId="1" applyFont="1" applyFill="1" applyBorder="1" applyAlignment="1" applyProtection="1">
      <alignment horizontal="center" vertical="center" wrapText="1"/>
    </xf>
    <xf numFmtId="0" fontId="12" fillId="3" borderId="34" xfId="0" applyFont="1" applyFill="1" applyBorder="1" applyAlignment="1" applyProtection="1">
      <alignment horizontal="center" vertical="center" wrapText="1"/>
      <protection locked="0"/>
    </xf>
    <xf numFmtId="0" fontId="12" fillId="3" borderId="35" xfId="0" applyFont="1" applyFill="1" applyBorder="1" applyAlignment="1" applyProtection="1">
      <alignment horizontal="center" vertical="center" wrapText="1"/>
      <protection locked="0"/>
    </xf>
    <xf numFmtId="49" fontId="1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 applyAlignment="1" applyProtection="1">
      <alignment horizontal="center"/>
      <protection locked="0"/>
    </xf>
    <xf numFmtId="0" fontId="0" fillId="3" borderId="18" xfId="0" applyFont="1" applyFill="1" applyBorder="1" applyAlignment="1" applyProtection="1">
      <alignment horizontal="center"/>
      <protection locked="0"/>
    </xf>
    <xf numFmtId="0" fontId="0" fillId="3" borderId="19" xfId="0" applyFont="1" applyFill="1" applyBorder="1" applyAlignment="1" applyProtection="1">
      <alignment horizontal="center"/>
      <protection locked="0"/>
    </xf>
    <xf numFmtId="0" fontId="0" fillId="3" borderId="21" xfId="0" applyFont="1" applyFill="1" applyBorder="1" applyAlignment="1" applyProtection="1">
      <alignment horizontal="center"/>
      <protection locked="0"/>
    </xf>
    <xf numFmtId="0" fontId="0" fillId="3" borderId="0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/>
      <protection locked="0"/>
    </xf>
    <xf numFmtId="0" fontId="0" fillId="3" borderId="22" xfId="0" applyFont="1" applyFill="1" applyBorder="1" applyAlignment="1" applyProtection="1">
      <alignment horizontal="center"/>
      <protection locked="0"/>
    </xf>
    <xf numFmtId="0" fontId="0" fillId="3" borderId="23" xfId="0" applyFont="1" applyFill="1" applyBorder="1" applyAlignment="1" applyProtection="1">
      <alignment horizontal="center"/>
      <protection locked="0"/>
    </xf>
    <xf numFmtId="0" fontId="0" fillId="3" borderId="24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center"/>
    </xf>
    <xf numFmtId="0" fontId="5" fillId="4" borderId="2" xfId="0" applyFont="1" applyFill="1" applyBorder="1" applyAlignment="1" applyProtection="1">
      <alignment horizontal="center" wrapText="1"/>
    </xf>
    <xf numFmtId="0" fontId="5" fillId="4" borderId="12" xfId="0" applyFont="1" applyFill="1" applyBorder="1" applyAlignment="1" applyProtection="1">
      <alignment horizontal="center" wrapText="1"/>
    </xf>
    <xf numFmtId="0" fontId="5" fillId="4" borderId="3" xfId="0" applyFont="1" applyFill="1" applyBorder="1" applyAlignment="1" applyProtection="1">
      <alignment horizontal="center" wrapText="1"/>
    </xf>
    <xf numFmtId="0" fontId="11" fillId="4" borderId="0" xfId="0" applyFont="1" applyFill="1" applyAlignment="1" applyProtection="1">
      <alignment horizontal="left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12" fillId="4" borderId="11" xfId="0" applyFont="1" applyFill="1" applyBorder="1" applyAlignment="1" applyProtection="1">
      <alignment horizontal="center" vertical="center" wrapText="1"/>
    </xf>
    <xf numFmtId="0" fontId="30" fillId="4" borderId="0" xfId="0" applyFont="1" applyFill="1" applyAlignment="1" applyProtection="1">
      <alignment horizontal="left" wrapText="1"/>
    </xf>
    <xf numFmtId="164" fontId="0" fillId="6" borderId="8" xfId="0" applyNumberFormat="1" applyFill="1" applyBorder="1" applyAlignment="1" applyProtection="1">
      <alignment horizontal="center" vertical="center"/>
    </xf>
    <xf numFmtId="164" fontId="0" fillId="6" borderId="9" xfId="0" applyNumberFormat="1" applyFill="1" applyBorder="1" applyAlignment="1" applyProtection="1">
      <alignment horizontal="center" vertical="center"/>
    </xf>
    <xf numFmtId="166" fontId="0" fillId="3" borderId="2" xfId="0" applyNumberFormat="1" applyFont="1" applyFill="1" applyBorder="1" applyAlignment="1" applyProtection="1">
      <alignment horizontal="center" vertical="center"/>
      <protection locked="0"/>
    </xf>
    <xf numFmtId="166" fontId="0" fillId="3" borderId="3" xfId="0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 applyProtection="1">
      <alignment horizontal="center" wrapText="1"/>
    </xf>
    <xf numFmtId="0" fontId="22" fillId="4" borderId="10" xfId="0" applyFont="1" applyFill="1" applyBorder="1" applyAlignment="1" applyProtection="1">
      <alignment horizontal="left" vertical="center" wrapText="1"/>
    </xf>
    <xf numFmtId="0" fontId="22" fillId="4" borderId="0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29" fillId="4" borderId="10" xfId="0" applyFont="1" applyFill="1" applyBorder="1" applyAlignment="1" applyProtection="1">
      <alignment horizontal="center" vertical="center" wrapText="1"/>
    </xf>
    <xf numFmtId="0" fontId="29" fillId="4" borderId="0" xfId="0" applyFont="1" applyFill="1" applyBorder="1" applyAlignment="1" applyProtection="1">
      <alignment horizontal="center" vertical="center" wrapText="1"/>
    </xf>
    <xf numFmtId="0" fontId="29" fillId="4" borderId="11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left" wrapText="1"/>
    </xf>
    <xf numFmtId="0" fontId="9" fillId="4" borderId="0" xfId="0" applyFont="1" applyFill="1" applyBorder="1" applyAlignment="1" applyProtection="1">
      <alignment horizontal="left" wrapText="1"/>
    </xf>
    <xf numFmtId="0" fontId="9" fillId="4" borderId="11" xfId="0" applyFont="1" applyFill="1" applyBorder="1" applyAlignment="1" applyProtection="1">
      <alignment horizontal="left" wrapText="1"/>
    </xf>
    <xf numFmtId="0" fontId="9" fillId="4" borderId="10" xfId="0" applyFont="1" applyFill="1" applyBorder="1" applyAlignment="1" applyProtection="1">
      <alignment horizontal="left" vertical="center" wrapText="1"/>
    </xf>
    <xf numFmtId="0" fontId="9" fillId="4" borderId="11" xfId="0" applyFont="1" applyFill="1" applyBorder="1" applyAlignment="1" applyProtection="1">
      <alignment horizontal="left" vertical="center" wrapText="1"/>
    </xf>
    <xf numFmtId="49" fontId="8" fillId="3" borderId="14" xfId="2" applyNumberFormat="1" applyFill="1" applyBorder="1" applyAlignment="1" applyProtection="1">
      <alignment horizontal="center" vertical="center" wrapText="1"/>
      <protection locked="0"/>
    </xf>
    <xf numFmtId="0" fontId="0" fillId="3" borderId="28" xfId="0" applyFont="1" applyFill="1" applyBorder="1" applyAlignment="1" applyProtection="1">
      <alignment horizontal="left" vertical="center"/>
      <protection locked="0"/>
    </xf>
    <xf numFmtId="0" fontId="0" fillId="3" borderId="28" xfId="0" applyFill="1" applyBorder="1" applyAlignment="1" applyProtection="1">
      <alignment horizontal="left" vertical="center"/>
      <protection locked="0"/>
    </xf>
    <xf numFmtId="164" fontId="9" fillId="3" borderId="31" xfId="0" applyNumberFormat="1" applyFont="1" applyFill="1" applyBorder="1" applyAlignment="1" applyProtection="1">
      <alignment horizontal="left" vertical="center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6">
    <dxf>
      <font>
        <color rgb="FF00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00"/>
      <color rgb="FFFFE59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0</xdr:col>
      <xdr:colOff>1219200</xdr:colOff>
      <xdr:row>6</xdr:row>
      <xdr:rowOff>85725</xdr:rowOff>
    </xdr:to>
    <xdr:pic>
      <xdr:nvPicPr>
        <xdr:cNvPr id="2" name="Image 1" descr="C:\Users\Utilisateur\Desktop\Mélanie\1 - Projet presqu'iles\Communication\Signaletique et charte graph\logo\logo gimp ok moyen.jpe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66675"/>
          <a:ext cx="10858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1929848</xdr:colOff>
      <xdr:row>130</xdr:row>
      <xdr:rowOff>188428</xdr:rowOff>
    </xdr:from>
    <xdr:to>
      <xdr:col>1</xdr:col>
      <xdr:colOff>256761</xdr:colOff>
      <xdr:row>132</xdr:row>
      <xdr:rowOff>167887</xdr:rowOff>
    </xdr:to>
    <xdr:pic>
      <xdr:nvPicPr>
        <xdr:cNvPr id="3" name="Image 2" descr="imag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29848" y="11022080"/>
          <a:ext cx="505239" cy="505239"/>
        </a:xfrm>
        <a:prstGeom prst="rect">
          <a:avLst/>
        </a:prstGeom>
      </xdr:spPr>
    </xdr:pic>
    <xdr:clientData/>
  </xdr:twoCellAnchor>
  <xdr:twoCellAnchor editAs="oneCell">
    <xdr:from>
      <xdr:col>1</xdr:col>
      <xdr:colOff>385098</xdr:colOff>
      <xdr:row>10</xdr:row>
      <xdr:rowOff>51027</xdr:rowOff>
    </xdr:from>
    <xdr:to>
      <xdr:col>3</xdr:col>
      <xdr:colOff>116681</xdr:colOff>
      <xdr:row>19</xdr:row>
      <xdr:rowOff>168169</xdr:rowOff>
    </xdr:to>
    <xdr:pic>
      <xdr:nvPicPr>
        <xdr:cNvPr id="4" name="Image 3" descr="indardn-r_1394845407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63942" y="2027465"/>
          <a:ext cx="2541458" cy="1903079"/>
        </a:xfrm>
        <a:prstGeom prst="rect">
          <a:avLst/>
        </a:prstGeom>
      </xdr:spPr>
    </xdr:pic>
    <xdr:clientData/>
  </xdr:twoCellAnchor>
  <xdr:twoCellAnchor>
    <xdr:from>
      <xdr:col>1</xdr:col>
      <xdr:colOff>698255</xdr:colOff>
      <xdr:row>11</xdr:row>
      <xdr:rowOff>80909</xdr:rowOff>
    </xdr:from>
    <xdr:to>
      <xdr:col>2</xdr:col>
      <xdr:colOff>1336430</xdr:colOff>
      <xdr:row>19</xdr:row>
      <xdr:rowOff>142142</xdr:rowOff>
    </xdr:to>
    <xdr:sp macro="" textlink="">
      <xdr:nvSpPr>
        <xdr:cNvPr id="5" name="ZoneTexte 4"/>
        <xdr:cNvSpPr txBox="1"/>
      </xdr:nvSpPr>
      <xdr:spPr>
        <a:xfrm>
          <a:off x="2881678" y="2249678"/>
          <a:ext cx="1898406" cy="1658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 b="1" u="none">
              <a:solidFill>
                <a:schemeClr val="bg1"/>
              </a:solidFill>
            </a:rPr>
            <a:t>   </a:t>
          </a:r>
          <a:r>
            <a:rPr lang="fr-FR" sz="1100" b="1" u="sng">
              <a:solidFill>
                <a:schemeClr val="bg1"/>
              </a:solidFill>
            </a:rPr>
            <a:t>La Gamelle</a:t>
          </a:r>
          <a:r>
            <a:rPr lang="fr-FR" sz="1100" b="1" u="sng" baseline="0">
              <a:solidFill>
                <a:schemeClr val="bg1"/>
              </a:solidFill>
            </a:rPr>
            <a:t> à pépé </a:t>
          </a:r>
        </a:p>
        <a:p>
          <a:pPr algn="ctr"/>
          <a:r>
            <a:rPr lang="fr-FR" sz="1100" b="1" u="sng" baseline="0">
              <a:solidFill>
                <a:schemeClr val="bg1"/>
              </a:solidFill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  <a:r>
            <a:rPr lang="fr-FR" sz="1000" b="0" u="none" baseline="0">
              <a:solidFill>
                <a:schemeClr val="bg1"/>
              </a:solidFill>
            </a:rPr>
            <a:t>1 petite salade composée                                1 plat du jour                 </a:t>
          </a:r>
        </a:p>
        <a:p>
          <a:pPr algn="ctr"/>
          <a:r>
            <a:rPr lang="fr-FR" sz="1000" b="0" u="none" baseline="0">
              <a:solidFill>
                <a:schemeClr val="bg1"/>
              </a:solidFill>
            </a:rPr>
            <a:t>1 Fromage local (vache) et pain </a:t>
          </a:r>
        </a:p>
        <a:p>
          <a:pPr algn="ctr"/>
          <a:r>
            <a:rPr lang="fr-FR" sz="1000" b="0" u="none" baseline="0">
              <a:solidFill>
                <a:schemeClr val="bg1"/>
              </a:solidFill>
            </a:rPr>
            <a:t>1 dessert au choix                     </a:t>
          </a:r>
        </a:p>
        <a:p>
          <a:pPr algn="ctr"/>
          <a:r>
            <a:rPr lang="fr-FR" sz="1000" b="0" u="none" baseline="0">
              <a:solidFill>
                <a:schemeClr val="bg1"/>
              </a:solidFill>
            </a:rPr>
            <a:t>1 boisson au choix    </a:t>
          </a:r>
        </a:p>
        <a:p>
          <a:pPr algn="ctr"/>
          <a:r>
            <a:rPr lang="fr-FR" sz="1000" b="0" u="none" baseline="0">
              <a:solidFill>
                <a:schemeClr val="bg1"/>
              </a:solidFill>
            </a:rPr>
            <a:t> </a:t>
          </a:r>
          <a:r>
            <a:rPr lang="fr-FR" sz="1400" b="1" u="none" baseline="0">
              <a:solidFill>
                <a:schemeClr val="bg1"/>
              </a:solidFill>
            </a:rPr>
            <a:t>21,80€  HT       </a:t>
          </a:r>
          <a:r>
            <a:rPr lang="fr-FR" sz="1400" b="1" u="sng" baseline="0">
              <a:solidFill>
                <a:schemeClr val="bg1"/>
              </a:solidFill>
            </a:rPr>
            <a:t>                                                                   </a:t>
          </a:r>
          <a:endParaRPr lang="fr-FR" sz="1400" b="1" u="sng">
            <a:solidFill>
              <a:schemeClr val="bg1"/>
            </a:solidFill>
          </a:endParaRPr>
        </a:p>
      </xdr:txBody>
    </xdr:sp>
    <xdr:clientData/>
  </xdr:twoCellAnchor>
  <xdr:oneCellAnchor>
    <xdr:from>
      <xdr:col>1</xdr:col>
      <xdr:colOff>375557</xdr:colOff>
      <xdr:row>12</xdr:row>
      <xdr:rowOff>76200</xdr:rowOff>
    </xdr:from>
    <xdr:ext cx="1023257" cy="1393372"/>
    <xdr:sp macro="" textlink="">
      <xdr:nvSpPr>
        <xdr:cNvPr id="6" name="ZoneTexte 5"/>
        <xdr:cNvSpPr txBox="1"/>
      </xdr:nvSpPr>
      <xdr:spPr>
        <a:xfrm>
          <a:off x="2558143" y="9552214"/>
          <a:ext cx="1023257" cy="13933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  <xdr:twoCellAnchor editAs="oneCell">
    <xdr:from>
      <xdr:col>4</xdr:col>
      <xdr:colOff>85978</xdr:colOff>
      <xdr:row>10</xdr:row>
      <xdr:rowOff>73480</xdr:rowOff>
    </xdr:from>
    <xdr:to>
      <xdr:col>5</xdr:col>
      <xdr:colOff>1044086</xdr:colOff>
      <xdr:row>20</xdr:row>
      <xdr:rowOff>122</xdr:rowOff>
    </xdr:to>
    <xdr:pic>
      <xdr:nvPicPr>
        <xdr:cNvPr id="10" name="Image 9" descr="indardn-r_1394845407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548324" y="2051749"/>
          <a:ext cx="2511416" cy="1904911"/>
        </a:xfrm>
        <a:prstGeom prst="rect">
          <a:avLst/>
        </a:prstGeom>
      </xdr:spPr>
    </xdr:pic>
    <xdr:clientData/>
  </xdr:twoCellAnchor>
  <xdr:twoCellAnchor>
    <xdr:from>
      <xdr:col>4</xdr:col>
      <xdr:colOff>570142</xdr:colOff>
      <xdr:row>11</xdr:row>
      <xdr:rowOff>128431</xdr:rowOff>
    </xdr:from>
    <xdr:to>
      <xdr:col>5</xdr:col>
      <xdr:colOff>569302</xdr:colOff>
      <xdr:row>19</xdr:row>
      <xdr:rowOff>54952</xdr:rowOff>
    </xdr:to>
    <xdr:sp macro="" textlink="">
      <xdr:nvSpPr>
        <xdr:cNvPr id="11" name="ZoneTexte 10"/>
        <xdr:cNvSpPr txBox="1"/>
      </xdr:nvSpPr>
      <xdr:spPr>
        <a:xfrm>
          <a:off x="7032488" y="2297200"/>
          <a:ext cx="1552468" cy="1523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 b="1" u="none">
              <a:solidFill>
                <a:schemeClr val="bg1"/>
              </a:solidFill>
            </a:rPr>
            <a:t>   </a:t>
          </a:r>
          <a:r>
            <a:rPr lang="fr-FR" sz="1100" b="1" u="sng">
              <a:solidFill>
                <a:schemeClr val="bg1"/>
              </a:solidFill>
            </a:rPr>
            <a:t>Le</a:t>
          </a:r>
          <a:r>
            <a:rPr lang="fr-FR" sz="1100" b="1" u="sng" baseline="0">
              <a:solidFill>
                <a:schemeClr val="bg1"/>
              </a:solidFill>
            </a:rPr>
            <a:t> Panier de mémé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  <a:r>
            <a:rPr lang="fr-FR" sz="1000" b="0" u="none" baseline="0">
              <a:solidFill>
                <a:schemeClr val="bg1"/>
              </a:solidFill>
            </a:rPr>
            <a:t>1 petite salade composée                                   1 tarte au choix                                             1 soupe                                        Fromage et pain                                                     1 dessert au choix                                         1 boisson au choix   </a:t>
          </a:r>
          <a:r>
            <a:rPr lang="fr-FR" sz="1400" b="1" u="none" baseline="0">
              <a:solidFill>
                <a:schemeClr val="bg1"/>
              </a:solidFill>
            </a:rPr>
            <a:t>20,90€  HT                                </a:t>
          </a:r>
          <a:r>
            <a:rPr lang="fr-FR" sz="1400" b="1" u="sng" baseline="0">
              <a:solidFill>
                <a:schemeClr val="bg1"/>
              </a:solidFill>
            </a:rPr>
            <a:t>                                                                   </a:t>
          </a:r>
          <a:endParaRPr lang="fr-FR" sz="1400" b="1" u="sng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1219200</xdr:colOff>
      <xdr:row>0</xdr:row>
      <xdr:rowOff>180975</xdr:rowOff>
    </xdr:from>
    <xdr:to>
      <xdr:col>2</xdr:col>
      <xdr:colOff>342900</xdr:colOff>
      <xdr:row>7</xdr:row>
      <xdr:rowOff>38100</xdr:rowOff>
    </xdr:to>
    <xdr:sp macro="" textlink="">
      <xdr:nvSpPr>
        <xdr:cNvPr id="12" name="ZoneTexte 11"/>
        <xdr:cNvSpPr txBox="1"/>
      </xdr:nvSpPr>
      <xdr:spPr>
        <a:xfrm>
          <a:off x="1219200" y="180975"/>
          <a:ext cx="2266950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2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Fast GOOD Cuisinons Maison               </a:t>
          </a:r>
          <a:r>
            <a:rPr lang="fr-FR" sz="9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264 av des Martyrs, 38000 Grenoble</a:t>
          </a:r>
          <a:r>
            <a:rPr lang="fr-FR" sz="900" b="1"/>
            <a:t>                                                    </a:t>
          </a:r>
          <a:r>
            <a:rPr lang="fr-FR" sz="9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SAS Cuisinons Maison,                                                                        capital social de 4000 €</a:t>
          </a:r>
          <a:r>
            <a:rPr lang="fr-FR" sz="900" b="1"/>
            <a:t>                                                                            </a:t>
          </a:r>
          <a:r>
            <a:rPr lang="fr-FR" sz="9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Siret : 81955478300020</a:t>
          </a:r>
          <a:r>
            <a:rPr lang="fr-FR" sz="900" b="1"/>
            <a:t>                                                                             </a:t>
          </a:r>
          <a:r>
            <a:rPr lang="fr-FR" sz="9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TVA intracommunautaire : FR26 819554783                                        </a:t>
          </a:r>
          <a:r>
            <a:rPr lang="fr-FR" sz="900" b="1"/>
            <a:t> </a:t>
          </a:r>
          <a:r>
            <a:rPr lang="fr-FR" sz="9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IBAN : FR76 1390 6006 3985 0435 9156 302</a:t>
          </a:r>
          <a:r>
            <a:rPr lang="fr-FR" sz="900" b="1"/>
            <a:t> </a:t>
          </a:r>
        </a:p>
      </xdr:txBody>
    </xdr:sp>
    <xdr:clientData/>
  </xdr:twoCellAnchor>
  <xdr:twoCellAnchor editAs="oneCell">
    <xdr:from>
      <xdr:col>4</xdr:col>
      <xdr:colOff>444049</xdr:colOff>
      <xdr:row>1</xdr:row>
      <xdr:rowOff>21082</xdr:rowOff>
    </xdr:from>
    <xdr:to>
      <xdr:col>6</xdr:col>
      <xdr:colOff>53282</xdr:colOff>
      <xdr:row>10</xdr:row>
      <xdr:rowOff>82550</xdr:rowOff>
    </xdr:to>
    <xdr:pic>
      <xdr:nvPicPr>
        <xdr:cNvPr id="15" name="Image 14" descr="stickers vitrine  sans fond sans text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594218">
          <a:off x="6906395" y="211582"/>
          <a:ext cx="2620599" cy="1849237"/>
        </a:xfrm>
        <a:prstGeom prst="rect">
          <a:avLst/>
        </a:prstGeom>
      </xdr:spPr>
    </xdr:pic>
    <xdr:clientData/>
  </xdr:twoCellAnchor>
  <xdr:oneCellAnchor>
    <xdr:from>
      <xdr:col>3</xdr:col>
      <xdr:colOff>153865</xdr:colOff>
      <xdr:row>10</xdr:row>
      <xdr:rowOff>190499</xdr:rowOff>
    </xdr:from>
    <xdr:ext cx="1370135" cy="1926982"/>
    <xdr:sp macro="" textlink="">
      <xdr:nvSpPr>
        <xdr:cNvPr id="14" name="ZoneTexte 13"/>
        <xdr:cNvSpPr txBox="1"/>
      </xdr:nvSpPr>
      <xdr:spPr>
        <a:xfrm>
          <a:off x="5150827" y="2168768"/>
          <a:ext cx="1370135" cy="19269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800" b="1" baseline="0">
            <a:solidFill>
              <a:srgbClr val="00B050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800" b="1" baseline="0">
            <a:solidFill>
              <a:srgbClr val="00B050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800" b="1" baseline="0">
            <a:solidFill>
              <a:srgbClr val="00B050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800" b="1" baseline="0">
            <a:solidFill>
              <a:srgbClr val="00B050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>
              <a:solidFill>
                <a:schemeClr val="tx1"/>
              </a:solidFill>
              <a:latin typeface="+mn-lt"/>
              <a:ea typeface="+mn-ea"/>
              <a:cs typeface="+mn-cs"/>
            </a:rPr>
            <a:t>CHOIX VEGETARIEN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Indiqués par ce logo sur l'ardoise des plats du jour et dans le detail ci-dessous</a:t>
          </a:r>
          <a:endParaRPr lang="fr-FR" sz="800" b="1" baseline="0">
            <a:solidFill>
              <a:srgbClr val="00B050"/>
            </a:solidFill>
          </a:endParaRPr>
        </a:p>
        <a:p>
          <a:pPr algn="ctr"/>
          <a:endParaRPr lang="fr-FR" sz="800" b="1" baseline="0">
            <a:solidFill>
              <a:srgbClr val="00B050"/>
            </a:solidFill>
          </a:endParaRPr>
        </a:p>
        <a:p>
          <a:pPr algn="ctr"/>
          <a:r>
            <a:rPr lang="fr-FR" sz="800" b="1">
              <a:solidFill>
                <a:schemeClr val="tx1"/>
              </a:solidFill>
              <a:latin typeface="+mn-lt"/>
              <a:ea typeface="+mn-ea"/>
              <a:cs typeface="+mn-cs"/>
            </a:rPr>
            <a:t>SANS</a:t>
          </a:r>
          <a:r>
            <a:rPr lang="fr-FR" sz="8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LACTOSE &amp; GLUTEN  :</a:t>
          </a:r>
        </a:p>
        <a:p>
          <a:pPr algn="ctr" eaLnBrk="1" fontAlgn="auto" latinLnBrk="0" hangingPunct="1"/>
          <a:r>
            <a:rPr lang="fr-FR" sz="800" b="1">
              <a:solidFill>
                <a:schemeClr val="tx1"/>
              </a:solidFill>
              <a:latin typeface="+mn-lt"/>
              <a:ea typeface="+mn-ea"/>
              <a:cs typeface="+mn-cs"/>
            </a:rPr>
            <a:t>Tortilla</a:t>
          </a:r>
        </a:p>
        <a:p>
          <a:pPr algn="ctr" eaLnBrk="1" fontAlgn="auto" latinLnBrk="0" hangingPunct="1"/>
          <a:r>
            <a:rPr lang="fr-FR" sz="800" b="1">
              <a:solidFill>
                <a:schemeClr val="tx1"/>
              </a:solidFill>
              <a:latin typeface="+mn-lt"/>
              <a:ea typeface="+mn-ea"/>
              <a:cs typeface="+mn-cs"/>
            </a:rPr>
            <a:t>SANS</a:t>
          </a:r>
          <a:r>
            <a:rPr lang="fr-FR" sz="8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LACTOSE  : Empanadas</a:t>
          </a:r>
          <a:endParaRPr lang="fr-FR" sz="800"/>
        </a:p>
        <a:p>
          <a:pPr algn="ctr"/>
          <a:endParaRPr lang="fr-FR" sz="800" b="1">
            <a:solidFill>
              <a:srgbClr val="00B050"/>
            </a:solidFill>
          </a:endParaRPr>
        </a:p>
      </xdr:txBody>
    </xdr:sp>
    <xdr:clientData/>
  </xdr:oneCellAnchor>
  <xdr:twoCellAnchor editAs="oneCell">
    <xdr:from>
      <xdr:col>3</xdr:col>
      <xdr:colOff>430088</xdr:colOff>
      <xdr:row>9</xdr:row>
      <xdr:rowOff>136181</xdr:rowOff>
    </xdr:from>
    <xdr:to>
      <xdr:col>3</xdr:col>
      <xdr:colOff>1243418</xdr:colOff>
      <xdr:row>13</xdr:row>
      <xdr:rowOff>25016</xdr:rowOff>
    </xdr:to>
    <xdr:pic>
      <xdr:nvPicPr>
        <xdr:cNvPr id="16" name="Image 15" descr="vegetarien-logo3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 rot="312606">
          <a:off x="5427050" y="1923950"/>
          <a:ext cx="813330" cy="724104"/>
        </a:xfrm>
        <a:prstGeom prst="rect">
          <a:avLst/>
        </a:prstGeom>
      </xdr:spPr>
    </xdr:pic>
    <xdr:clientData/>
  </xdr:twoCellAnchor>
  <xdr:twoCellAnchor editAs="oneCell">
    <xdr:from>
      <xdr:col>1</xdr:col>
      <xdr:colOff>506394</xdr:colOff>
      <xdr:row>101</xdr:row>
      <xdr:rowOff>196752</xdr:rowOff>
    </xdr:from>
    <xdr:to>
      <xdr:col>1</xdr:col>
      <xdr:colOff>777886</xdr:colOff>
      <xdr:row>103</xdr:row>
      <xdr:rowOff>50132</xdr:rowOff>
    </xdr:to>
    <xdr:pic>
      <xdr:nvPicPr>
        <xdr:cNvPr id="13" name="Image 12" descr="vegetarien-logo3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 rot="312606">
          <a:off x="2689817" y="20741444"/>
          <a:ext cx="271492" cy="241708"/>
        </a:xfrm>
        <a:prstGeom prst="rect">
          <a:avLst/>
        </a:prstGeom>
      </xdr:spPr>
    </xdr:pic>
    <xdr:clientData/>
  </xdr:twoCellAnchor>
  <xdr:twoCellAnchor editAs="oneCell">
    <xdr:from>
      <xdr:col>5</xdr:col>
      <xdr:colOff>421752</xdr:colOff>
      <xdr:row>11</xdr:row>
      <xdr:rowOff>52075</xdr:rowOff>
    </xdr:from>
    <xdr:to>
      <xdr:col>5</xdr:col>
      <xdr:colOff>810922</xdr:colOff>
      <xdr:row>12</xdr:row>
      <xdr:rowOff>134783</xdr:rowOff>
    </xdr:to>
    <xdr:pic>
      <xdr:nvPicPr>
        <xdr:cNvPr id="17" name="Image 16" descr="vegetarien-logo3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 rot="1194723">
          <a:off x="8437406" y="2220844"/>
          <a:ext cx="389170" cy="346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uisinonsmaison-grenoble.fr/" TargetMode="External"/><Relationship Id="rId1" Type="http://schemas.openxmlformats.org/officeDocument/2006/relationships/hyperlink" Target="https://cuisinonsmaison-grenoble.f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381"/>
  <sheetViews>
    <sheetView tabSelected="1" zoomScaleNormal="100" zoomScaleSheetLayoutView="130" workbookViewId="0">
      <selection activeCell="H80" sqref="H80"/>
    </sheetView>
  </sheetViews>
  <sheetFormatPr baseColWidth="10" defaultColWidth="11.44140625" defaultRowHeight="14.4"/>
  <cols>
    <col min="1" max="1" width="32.6640625" style="86" customWidth="1"/>
    <col min="2" max="2" width="18.88671875" style="8" customWidth="1"/>
    <col min="3" max="3" width="23.33203125" style="13" customWidth="1"/>
    <col min="4" max="4" width="22" style="13" customWidth="1"/>
    <col min="5" max="5" width="23.33203125" style="13" customWidth="1"/>
    <col min="6" max="6" width="21.88671875" style="6" customWidth="1"/>
    <col min="7" max="56" width="11.44140625" style="6"/>
    <col min="57" max="16384" width="11.44140625" style="8"/>
  </cols>
  <sheetData>
    <row r="1" spans="1:5">
      <c r="A1" s="5"/>
      <c r="B1" s="6"/>
      <c r="C1" s="7"/>
      <c r="D1" s="7"/>
      <c r="E1" s="7"/>
    </row>
    <row r="2" spans="1:5">
      <c r="A2" s="5"/>
      <c r="B2" s="9"/>
      <c r="C2" s="7"/>
      <c r="D2" s="7"/>
      <c r="E2" s="7"/>
    </row>
    <row r="3" spans="1:5">
      <c r="A3" s="5"/>
      <c r="B3" s="9"/>
      <c r="C3" s="7"/>
      <c r="D3" s="7"/>
      <c r="E3" s="7"/>
    </row>
    <row r="4" spans="1:5">
      <c r="A4" s="5"/>
      <c r="B4" s="9"/>
      <c r="C4" s="7"/>
      <c r="D4" s="7"/>
      <c r="E4" s="7"/>
    </row>
    <row r="5" spans="1:5">
      <c r="A5" s="5"/>
      <c r="B5" s="9"/>
      <c r="C5" s="7"/>
      <c r="D5" s="7"/>
      <c r="E5" s="7"/>
    </row>
    <row r="6" spans="1:5">
      <c r="A6" s="5"/>
      <c r="B6" s="10"/>
      <c r="C6" s="7"/>
      <c r="D6" s="7"/>
      <c r="E6" s="7"/>
    </row>
    <row r="7" spans="1:5">
      <c r="A7" s="5"/>
      <c r="B7" s="10"/>
      <c r="C7" s="7"/>
      <c r="D7" s="7"/>
      <c r="E7" s="7"/>
    </row>
    <row r="8" spans="1:5">
      <c r="A8" s="5"/>
      <c r="B8" s="6"/>
      <c r="C8" s="7"/>
      <c r="D8" s="7"/>
      <c r="E8" s="7"/>
    </row>
    <row r="9" spans="1:5" ht="21">
      <c r="A9" s="184" t="s">
        <v>1</v>
      </c>
      <c r="B9" s="184"/>
      <c r="C9" s="184"/>
      <c r="D9" s="184"/>
      <c r="E9" s="184"/>
    </row>
    <row r="10" spans="1:5">
      <c r="A10" s="172" t="s">
        <v>94</v>
      </c>
      <c r="B10" s="172"/>
      <c r="C10" s="172"/>
      <c r="D10" s="172"/>
      <c r="E10" s="172"/>
    </row>
    <row r="11" spans="1:5">
      <c r="A11" s="5"/>
      <c r="B11" s="6"/>
      <c r="C11" s="7"/>
      <c r="D11" s="7"/>
      <c r="E11" s="7"/>
    </row>
    <row r="12" spans="1:5" ht="21" customHeight="1">
      <c r="A12" s="172"/>
      <c r="B12" s="172"/>
      <c r="C12" s="172"/>
      <c r="D12" s="172"/>
      <c r="E12" s="172"/>
    </row>
    <row r="13" spans="1:5">
      <c r="A13" s="6" t="s">
        <v>90</v>
      </c>
      <c r="B13" s="7"/>
      <c r="C13" s="7"/>
      <c r="D13" s="7"/>
      <c r="E13" s="7"/>
    </row>
    <row r="14" spans="1:5">
      <c r="A14" s="95"/>
      <c r="B14" s="7"/>
      <c r="C14" s="7"/>
      <c r="D14" s="7"/>
      <c r="E14" s="7"/>
    </row>
    <row r="15" spans="1:5">
      <c r="A15" s="7"/>
      <c r="B15" s="7"/>
      <c r="C15" s="7"/>
      <c r="D15" s="7"/>
      <c r="E15" s="7"/>
    </row>
    <row r="16" spans="1:5">
      <c r="A16" s="5"/>
      <c r="B16" s="7"/>
      <c r="C16" s="7"/>
      <c r="D16" s="7"/>
      <c r="E16" s="7"/>
    </row>
    <row r="17" spans="1:56">
      <c r="A17" s="6" t="s">
        <v>28</v>
      </c>
      <c r="B17" s="7"/>
      <c r="C17" s="7"/>
      <c r="D17" s="7"/>
      <c r="E17" s="7"/>
    </row>
    <row r="18" spans="1:56">
      <c r="A18" s="11"/>
      <c r="B18" s="7"/>
      <c r="C18" s="7"/>
      <c r="D18" s="7"/>
      <c r="E18" s="7"/>
    </row>
    <row r="19" spans="1:56">
      <c r="A19" s="7"/>
      <c r="B19" s="7"/>
      <c r="C19" s="7"/>
      <c r="D19" s="7"/>
      <c r="E19" s="7"/>
    </row>
    <row r="20" spans="1:56">
      <c r="A20" s="12"/>
      <c r="B20" s="6"/>
      <c r="C20" s="6"/>
      <c r="D20" s="6"/>
      <c r="E20" s="6"/>
    </row>
    <row r="21" spans="1:56" ht="28.5" customHeight="1">
      <c r="A21" s="179" t="s">
        <v>84</v>
      </c>
      <c r="B21" s="179"/>
      <c r="C21" s="179"/>
      <c r="D21" s="4" t="s">
        <v>37</v>
      </c>
    </row>
    <row r="22" spans="1:56" ht="8.25" customHeight="1" thickBot="1">
      <c r="A22" s="14"/>
      <c r="B22" s="14"/>
      <c r="C22" s="14"/>
      <c r="D22" s="14"/>
      <c r="E22" s="14"/>
    </row>
    <row r="23" spans="1:56" ht="22.5" customHeight="1" thickBot="1">
      <c r="A23" s="187" t="s">
        <v>18</v>
      </c>
      <c r="B23" s="188"/>
      <c r="C23" s="188"/>
      <c r="D23" s="188"/>
      <c r="E23" s="189"/>
    </row>
    <row r="24" spans="1:56" s="15" customFormat="1" ht="13.8">
      <c r="A24" s="121" t="s">
        <v>85</v>
      </c>
      <c r="B24" s="122"/>
      <c r="C24" s="122"/>
      <c r="D24" s="122"/>
      <c r="E24" s="123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</row>
    <row r="25" spans="1:56" s="15" customFormat="1" ht="13.8">
      <c r="A25" s="124" t="s">
        <v>82</v>
      </c>
      <c r="B25" s="125"/>
      <c r="C25" s="125"/>
      <c r="D25" s="125"/>
      <c r="E25" s="126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</row>
    <row r="26" spans="1:56" s="15" customFormat="1" ht="13.8">
      <c r="A26" s="16" t="s">
        <v>35</v>
      </c>
      <c r="B26" s="17"/>
      <c r="C26" s="17"/>
      <c r="D26" s="18"/>
      <c r="E26" s="19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</row>
    <row r="27" spans="1:56" s="15" customFormat="1" ht="13.8">
      <c r="A27" s="185" t="s">
        <v>36</v>
      </c>
      <c r="B27" s="186"/>
      <c r="C27" s="186"/>
      <c r="D27" s="18"/>
      <c r="E27" s="20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</row>
    <row r="28" spans="1:56" s="15" customFormat="1" ht="13.8">
      <c r="A28" s="193" t="s">
        <v>7</v>
      </c>
      <c r="B28" s="194"/>
      <c r="C28" s="194"/>
      <c r="D28" s="194"/>
      <c r="E28" s="195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</row>
    <row r="29" spans="1:56" s="15" customFormat="1" ht="13.8">
      <c r="A29" s="196" t="s">
        <v>8</v>
      </c>
      <c r="B29" s="127"/>
      <c r="C29" s="127"/>
      <c r="D29" s="127"/>
      <c r="E29" s="197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</row>
    <row r="30" spans="1:56" ht="7.5" customHeight="1">
      <c r="A30" s="21"/>
      <c r="B30" s="22"/>
      <c r="C30" s="22"/>
      <c r="D30" s="22"/>
      <c r="E30" s="23"/>
    </row>
    <row r="31" spans="1:56" ht="28.5" customHeight="1" thickBot="1">
      <c r="A31" s="190" t="s">
        <v>31</v>
      </c>
      <c r="B31" s="191"/>
      <c r="C31" s="191"/>
      <c r="D31" s="191"/>
      <c r="E31" s="192"/>
    </row>
    <row r="32" spans="1:56" s="26" customFormat="1" ht="28.5" customHeight="1">
      <c r="A32" s="24" t="s">
        <v>32</v>
      </c>
      <c r="B32" s="99"/>
      <c r="C32" s="157" t="s">
        <v>88</v>
      </c>
      <c r="D32" s="157"/>
      <c r="E32" s="158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</row>
    <row r="33" spans="1:56" s="26" customFormat="1" ht="28.5" customHeight="1">
      <c r="A33" s="131" t="s">
        <v>75</v>
      </c>
      <c r="B33" s="132"/>
      <c r="C33" s="96" t="s">
        <v>73</v>
      </c>
      <c r="D33" s="94" t="s">
        <v>74</v>
      </c>
      <c r="E33" s="97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</row>
    <row r="34" spans="1:56" s="13" customFormat="1">
      <c r="A34" s="146" t="s">
        <v>30</v>
      </c>
      <c r="B34" s="147"/>
      <c r="C34" s="147"/>
      <c r="D34" s="147"/>
      <c r="E34" s="148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</row>
    <row r="35" spans="1:56" s="13" customFormat="1">
      <c r="A35" s="27" t="s">
        <v>25</v>
      </c>
      <c r="B35" s="159"/>
      <c r="C35" s="160"/>
      <c r="D35" s="161"/>
      <c r="E35" s="28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</row>
    <row r="36" spans="1:56" s="13" customFormat="1">
      <c r="A36" s="27" t="s">
        <v>29</v>
      </c>
      <c r="B36" s="159"/>
      <c r="C36" s="160"/>
      <c r="D36" s="161"/>
      <c r="E36" s="28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</row>
    <row r="37" spans="1:56" s="13" customFormat="1">
      <c r="A37" s="27" t="s">
        <v>14</v>
      </c>
      <c r="B37" s="159"/>
      <c r="C37" s="160"/>
      <c r="D37" s="161"/>
      <c r="E37" s="28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</row>
    <row r="38" spans="1:56" s="13" customFormat="1" ht="16.8">
      <c r="A38" s="27" t="s">
        <v>15</v>
      </c>
      <c r="B38" s="198"/>
      <c r="C38" s="160"/>
      <c r="D38" s="161"/>
      <c r="E38" s="28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</row>
    <row r="39" spans="1:56" s="13" customFormat="1">
      <c r="A39" s="29"/>
      <c r="B39" s="30"/>
      <c r="C39" s="30"/>
      <c r="D39" s="30"/>
      <c r="E39" s="28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</row>
    <row r="40" spans="1:56" s="13" customFormat="1">
      <c r="A40" s="146" t="s">
        <v>17</v>
      </c>
      <c r="B40" s="147"/>
      <c r="C40" s="147"/>
      <c r="D40" s="147"/>
      <c r="E40" s="148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</row>
    <row r="41" spans="1:56" s="13" customFormat="1">
      <c r="A41" s="27" t="s">
        <v>25</v>
      </c>
      <c r="B41" s="159"/>
      <c r="C41" s="160"/>
      <c r="D41" s="161"/>
      <c r="E41" s="28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</row>
    <row r="42" spans="1:56" s="13" customFormat="1">
      <c r="A42" s="27" t="s">
        <v>24</v>
      </c>
      <c r="B42" s="159"/>
      <c r="C42" s="160"/>
      <c r="D42" s="161"/>
      <c r="E42" s="28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</row>
    <row r="43" spans="1:56" s="13" customFormat="1">
      <c r="A43" s="27" t="s">
        <v>29</v>
      </c>
      <c r="B43" s="159"/>
      <c r="C43" s="160"/>
      <c r="D43" s="161"/>
      <c r="E43" s="28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</row>
    <row r="44" spans="1:56" s="13" customFormat="1">
      <c r="A44" s="27" t="s">
        <v>89</v>
      </c>
      <c r="B44" s="159"/>
      <c r="C44" s="160"/>
      <c r="D44" s="161"/>
      <c r="E44" s="28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</row>
    <row r="45" spans="1:56" s="13" customFormat="1">
      <c r="A45" s="27" t="s">
        <v>16</v>
      </c>
      <c r="B45" s="159"/>
      <c r="C45" s="160"/>
      <c r="D45" s="161"/>
      <c r="E45" s="28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</row>
    <row r="46" spans="1:56" s="13" customFormat="1">
      <c r="A46" s="29"/>
      <c r="B46" s="159"/>
      <c r="C46" s="160"/>
      <c r="D46" s="161"/>
      <c r="E46" s="28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</row>
    <row r="47" spans="1:56" s="13" customFormat="1">
      <c r="A47" s="29"/>
      <c r="B47" s="30"/>
      <c r="C47" s="30"/>
      <c r="D47" s="30"/>
      <c r="E47" s="28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</row>
    <row r="48" spans="1:56" s="13" customFormat="1">
      <c r="A48" s="146" t="s">
        <v>13</v>
      </c>
      <c r="B48" s="147"/>
      <c r="C48" s="147"/>
      <c r="D48" s="147"/>
      <c r="E48" s="148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</row>
    <row r="49" spans="1:56" s="13" customFormat="1">
      <c r="A49" s="27" t="s">
        <v>25</v>
      </c>
      <c r="B49" s="159"/>
      <c r="C49" s="160"/>
      <c r="D49" s="161"/>
      <c r="E49" s="28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</row>
    <row r="50" spans="1:56" s="13" customFormat="1">
      <c r="A50" s="27" t="s">
        <v>29</v>
      </c>
      <c r="B50" s="159"/>
      <c r="C50" s="160"/>
      <c r="D50" s="161"/>
      <c r="E50" s="28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</row>
    <row r="51" spans="1:56" s="13" customFormat="1">
      <c r="A51" s="27" t="s">
        <v>91</v>
      </c>
      <c r="B51" s="159"/>
      <c r="C51" s="160"/>
      <c r="D51" s="161"/>
      <c r="E51" s="28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</row>
    <row r="52" spans="1:56" s="13" customFormat="1">
      <c r="A52" s="27" t="s">
        <v>14</v>
      </c>
      <c r="B52" s="159"/>
      <c r="C52" s="160"/>
      <c r="D52" s="161"/>
      <c r="E52" s="28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</row>
    <row r="53" spans="1:56" s="13" customFormat="1" ht="16.8">
      <c r="A53" s="27" t="s">
        <v>15</v>
      </c>
      <c r="B53" s="198"/>
      <c r="C53" s="160"/>
      <c r="D53" s="161"/>
      <c r="E53" s="28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</row>
    <row r="54" spans="1:56" s="13" customFormat="1">
      <c r="A54" s="27" t="s">
        <v>16</v>
      </c>
      <c r="B54" s="159"/>
      <c r="C54" s="160"/>
      <c r="D54" s="161"/>
      <c r="E54" s="28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</row>
    <row r="55" spans="1:56" s="13" customFormat="1" ht="15" customHeight="1">
      <c r="A55" s="29"/>
      <c r="B55" s="159"/>
      <c r="C55" s="160"/>
      <c r="D55" s="161"/>
      <c r="E55" s="28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</row>
    <row r="56" spans="1:56" s="13" customFormat="1" ht="15" thickBot="1">
      <c r="A56" s="31"/>
      <c r="B56" s="32"/>
      <c r="C56" s="32"/>
      <c r="D56" s="32"/>
      <c r="E56" s="33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</row>
    <row r="57" spans="1:56">
      <c r="A57" s="12" t="s">
        <v>20</v>
      </c>
      <c r="B57" s="7"/>
      <c r="C57" s="34"/>
      <c r="D57" s="7"/>
      <c r="E57" s="7"/>
    </row>
    <row r="58" spans="1:56" ht="39.75" customHeight="1">
      <c r="A58" s="176" t="s">
        <v>19</v>
      </c>
      <c r="B58" s="176"/>
      <c r="C58" s="176"/>
      <c r="D58" s="176"/>
      <c r="E58" s="176"/>
    </row>
    <row r="59" spans="1:56">
      <c r="A59" s="5"/>
      <c r="B59" s="35"/>
      <c r="C59" s="7"/>
      <c r="D59" s="36"/>
      <c r="E59" s="36"/>
      <c r="F59" s="37"/>
      <c r="G59" s="37"/>
      <c r="H59" s="37"/>
      <c r="I59" s="37"/>
    </row>
    <row r="60" spans="1:56" ht="15" thickBot="1">
      <c r="A60" s="93" t="s">
        <v>83</v>
      </c>
      <c r="C60" s="2" t="s">
        <v>87</v>
      </c>
      <c r="D60" s="1"/>
      <c r="E60" s="7"/>
    </row>
    <row r="61" spans="1:56" ht="15" thickBot="1">
      <c r="A61" s="98">
        <f ca="1">TODAY()</f>
        <v>43857</v>
      </c>
      <c r="B61" s="6"/>
      <c r="C61" s="162"/>
      <c r="D61" s="163"/>
      <c r="E61" s="164"/>
    </row>
    <row r="62" spans="1:56">
      <c r="A62" s="38" t="s">
        <v>21</v>
      </c>
      <c r="B62" s="6"/>
      <c r="C62" s="165"/>
      <c r="D62" s="166"/>
      <c r="E62" s="167"/>
    </row>
    <row r="63" spans="1:56">
      <c r="A63" s="5"/>
      <c r="B63" s="6"/>
      <c r="C63" s="165"/>
      <c r="D63" s="166"/>
      <c r="E63" s="167"/>
    </row>
    <row r="64" spans="1:56">
      <c r="A64" s="5"/>
      <c r="B64" s="6"/>
      <c r="C64" s="165"/>
      <c r="D64" s="166"/>
      <c r="E64" s="167"/>
    </row>
    <row r="65" spans="1:56">
      <c r="A65" s="5"/>
      <c r="B65" s="6"/>
      <c r="C65" s="168"/>
      <c r="D65" s="169"/>
      <c r="E65" s="170"/>
    </row>
    <row r="66" spans="1:56" s="6" customFormat="1" ht="24.75" customHeight="1" thickBot="1">
      <c r="A66" s="5"/>
      <c r="C66" s="39"/>
      <c r="D66" s="39"/>
      <c r="E66" s="39"/>
    </row>
    <row r="67" spans="1:56" ht="15" thickBot="1">
      <c r="A67" s="173" t="s">
        <v>33</v>
      </c>
      <c r="B67" s="174"/>
      <c r="C67" s="174"/>
      <c r="D67" s="174"/>
      <c r="E67" s="175"/>
    </row>
    <row r="68" spans="1:56" s="41" customFormat="1" ht="15" thickBot="1">
      <c r="A68" s="87" t="s">
        <v>0</v>
      </c>
      <c r="B68" s="88" t="s">
        <v>3</v>
      </c>
      <c r="C68" s="89" t="s">
        <v>22</v>
      </c>
      <c r="D68" s="88" t="s">
        <v>4</v>
      </c>
      <c r="E68" s="91" t="s">
        <v>9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</row>
    <row r="69" spans="1:56" s="41" customFormat="1" ht="15" thickBot="1">
      <c r="A69" s="149" t="s">
        <v>5</v>
      </c>
      <c r="B69" s="151">
        <v>21.8</v>
      </c>
      <c r="C69" s="153">
        <f>B69*0.1</f>
        <v>2.1800000000000002</v>
      </c>
      <c r="D69" s="155">
        <f>B69+C69</f>
        <v>23.98</v>
      </c>
      <c r="E69" s="92" t="s">
        <v>11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</row>
    <row r="70" spans="1:56" s="41" customFormat="1" ht="15" thickBot="1">
      <c r="A70" s="150"/>
      <c r="B70" s="152"/>
      <c r="C70" s="154"/>
      <c r="D70" s="156"/>
      <c r="E70" s="10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</row>
    <row r="71" spans="1:56" s="49" customFormat="1" ht="18" customHeight="1" thickBot="1">
      <c r="A71" s="42" t="s">
        <v>67</v>
      </c>
      <c r="B71" s="3" t="s">
        <v>37</v>
      </c>
      <c r="C71" s="43"/>
      <c r="D71" s="44"/>
      <c r="E71" s="45"/>
      <c r="F71" s="46"/>
      <c r="G71" s="47"/>
      <c r="H71" s="47"/>
      <c r="I71" s="47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</row>
    <row r="72" spans="1:56" ht="15" thickBot="1">
      <c r="A72" s="143" t="s">
        <v>80</v>
      </c>
      <c r="B72" s="144"/>
      <c r="C72" s="144"/>
      <c r="D72" s="144"/>
      <c r="E72" s="50" t="s">
        <v>64</v>
      </c>
      <c r="F72" s="35"/>
      <c r="G72" s="37"/>
      <c r="H72" s="37"/>
      <c r="I72" s="37"/>
    </row>
    <row r="73" spans="1:56" s="58" customFormat="1">
      <c r="A73" s="51" t="s">
        <v>38</v>
      </c>
      <c r="B73" s="52"/>
      <c r="C73" s="53" t="str">
        <f>IF(AND(E70&gt;0,D73&lt;&gt;E70,COUNTA(B78:C97)&lt;1),"CHOISIR UN DESSERT SVP","")</f>
        <v/>
      </c>
      <c r="D73" s="54" t="str">
        <f>IF(E73="","",E70)</f>
        <v/>
      </c>
      <c r="E73" s="101"/>
      <c r="F73" s="55"/>
      <c r="G73" s="56"/>
      <c r="H73" s="56"/>
      <c r="I73" s="56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</row>
    <row r="74" spans="1:56" ht="25.5" customHeight="1" thickBot="1">
      <c r="A74" s="51" t="s">
        <v>39</v>
      </c>
      <c r="B74" s="59"/>
      <c r="C74" s="60" t="str">
        <f>IF(AND(E70&gt;0,D74&lt;&gt;E70,COUNTA(B78:C97)&lt;1),"CHOISIR UNE BOISSON SVP","")</f>
        <v/>
      </c>
      <c r="D74" s="54" t="str">
        <f>IF(E74="","",E70)</f>
        <v/>
      </c>
      <c r="E74" s="102"/>
      <c r="F74" s="35"/>
      <c r="G74" s="37"/>
      <c r="H74" s="37"/>
      <c r="I74" s="37"/>
    </row>
    <row r="75" spans="1:56" ht="15" customHeight="1">
      <c r="A75" s="143" t="s">
        <v>81</v>
      </c>
      <c r="B75" s="144"/>
      <c r="C75" s="144"/>
      <c r="D75" s="144"/>
      <c r="E75" s="145"/>
      <c r="F75" s="35"/>
      <c r="G75" s="37"/>
      <c r="H75" s="37"/>
      <c r="I75" s="37"/>
    </row>
    <row r="76" spans="1:56">
      <c r="A76" s="177" t="str">
        <f>IF(OR(COUNTA(B78:B97)+COUNTA(C78:C97)=E70*2,D73=E70),"","LE NOMBRE DE BOISSONS/DESSERTS CHOISIS NE CORRESPOND PAS AU NOMBRE DE PANIERS EN COMMANDE")</f>
        <v/>
      </c>
      <c r="B76" s="171"/>
      <c r="C76" s="171"/>
      <c r="D76" s="171"/>
      <c r="E76" s="178"/>
      <c r="F76" s="37"/>
      <c r="G76" s="37"/>
      <c r="H76" s="37"/>
      <c r="I76" s="37"/>
    </row>
    <row r="77" spans="1:56">
      <c r="A77" s="61" t="s">
        <v>79</v>
      </c>
      <c r="B77" s="62" t="s">
        <v>41</v>
      </c>
      <c r="C77" s="62" t="s">
        <v>42</v>
      </c>
      <c r="D77" s="62" t="s">
        <v>63</v>
      </c>
      <c r="E77" s="63" t="s">
        <v>43</v>
      </c>
      <c r="H77" s="37"/>
      <c r="I77" s="37"/>
    </row>
    <row r="78" spans="1:56">
      <c r="A78" s="64" t="s">
        <v>40</v>
      </c>
      <c r="B78" s="104"/>
      <c r="C78" s="104"/>
      <c r="D78" s="105"/>
      <c r="E78" s="199"/>
      <c r="H78" s="37"/>
      <c r="I78" s="37"/>
    </row>
    <row r="79" spans="1:56">
      <c r="A79" s="64" t="s">
        <v>44</v>
      </c>
      <c r="B79" s="104"/>
      <c r="C79" s="104"/>
      <c r="D79" s="105"/>
      <c r="E79" s="199"/>
      <c r="H79" s="37"/>
      <c r="I79" s="37"/>
    </row>
    <row r="80" spans="1:56">
      <c r="A80" s="64" t="s">
        <v>45</v>
      </c>
      <c r="B80" s="104"/>
      <c r="C80" s="104"/>
      <c r="D80" s="105"/>
      <c r="E80" s="200"/>
      <c r="H80" s="37"/>
      <c r="I80" s="37"/>
    </row>
    <row r="81" spans="1:9">
      <c r="A81" s="64" t="s">
        <v>46</v>
      </c>
      <c r="B81" s="104"/>
      <c r="C81" s="104"/>
      <c r="D81" s="105"/>
      <c r="E81" s="199"/>
      <c r="H81" s="37"/>
      <c r="I81" s="37"/>
    </row>
    <row r="82" spans="1:9">
      <c r="A82" s="64" t="s">
        <v>47</v>
      </c>
      <c r="B82" s="104"/>
      <c r="C82" s="104"/>
      <c r="D82" s="105"/>
      <c r="E82" s="199"/>
      <c r="H82" s="37"/>
      <c r="I82" s="37"/>
    </row>
    <row r="83" spans="1:9">
      <c r="A83" s="65" t="s">
        <v>48</v>
      </c>
      <c r="B83" s="104"/>
      <c r="C83" s="104"/>
      <c r="D83" s="105"/>
      <c r="E83" s="199"/>
      <c r="H83" s="37"/>
      <c r="I83" s="37"/>
    </row>
    <row r="84" spans="1:9">
      <c r="A84" s="65" t="s">
        <v>49</v>
      </c>
      <c r="B84" s="104"/>
      <c r="C84" s="104"/>
      <c r="D84" s="105"/>
      <c r="E84" s="199"/>
      <c r="H84" s="37"/>
      <c r="I84" s="37"/>
    </row>
    <row r="85" spans="1:9">
      <c r="A85" s="65" t="s">
        <v>50</v>
      </c>
      <c r="B85" s="104"/>
      <c r="C85" s="104"/>
      <c r="D85" s="105"/>
      <c r="E85" s="199"/>
      <c r="H85" s="37"/>
      <c r="I85" s="37"/>
    </row>
    <row r="86" spans="1:9">
      <c r="A86" s="65" t="s">
        <v>51</v>
      </c>
      <c r="B86" s="104"/>
      <c r="C86" s="104"/>
      <c r="D86" s="105"/>
      <c r="E86" s="199"/>
      <c r="H86" s="37"/>
      <c r="I86" s="37"/>
    </row>
    <row r="87" spans="1:9">
      <c r="A87" s="65" t="s">
        <v>52</v>
      </c>
      <c r="B87" s="104"/>
      <c r="C87" s="104"/>
      <c r="D87" s="105"/>
      <c r="E87" s="199"/>
      <c r="H87" s="37"/>
      <c r="I87" s="37"/>
    </row>
    <row r="88" spans="1:9">
      <c r="A88" s="65" t="s">
        <v>53</v>
      </c>
      <c r="B88" s="104"/>
      <c r="C88" s="104"/>
      <c r="D88" s="105"/>
      <c r="E88" s="199"/>
      <c r="H88" s="37"/>
      <c r="I88" s="37"/>
    </row>
    <row r="89" spans="1:9">
      <c r="A89" s="65" t="s">
        <v>54</v>
      </c>
      <c r="B89" s="104"/>
      <c r="C89" s="104"/>
      <c r="D89" s="105"/>
      <c r="E89" s="199"/>
      <c r="H89" s="37"/>
      <c r="I89" s="37"/>
    </row>
    <row r="90" spans="1:9">
      <c r="A90" s="65" t="s">
        <v>55</v>
      </c>
      <c r="B90" s="104"/>
      <c r="C90" s="104"/>
      <c r="D90" s="105"/>
      <c r="E90" s="199"/>
      <c r="H90" s="37"/>
      <c r="I90" s="37"/>
    </row>
    <row r="91" spans="1:9">
      <c r="A91" s="65" t="s">
        <v>56</v>
      </c>
      <c r="B91" s="104"/>
      <c r="C91" s="104"/>
      <c r="D91" s="105"/>
      <c r="E91" s="199"/>
      <c r="H91" s="37"/>
      <c r="I91" s="37"/>
    </row>
    <row r="92" spans="1:9">
      <c r="A92" s="65" t="s">
        <v>57</v>
      </c>
      <c r="B92" s="104"/>
      <c r="C92" s="104"/>
      <c r="D92" s="105"/>
      <c r="E92" s="199"/>
      <c r="H92" s="37"/>
      <c r="I92" s="37"/>
    </row>
    <row r="93" spans="1:9">
      <c r="A93" s="65" t="s">
        <v>58</v>
      </c>
      <c r="B93" s="104"/>
      <c r="C93" s="104"/>
      <c r="D93" s="105"/>
      <c r="E93" s="199"/>
      <c r="H93" s="37"/>
      <c r="I93" s="37"/>
    </row>
    <row r="94" spans="1:9">
      <c r="A94" s="65" t="s">
        <v>59</v>
      </c>
      <c r="B94" s="104"/>
      <c r="C94" s="104"/>
      <c r="D94" s="105"/>
      <c r="E94" s="199"/>
      <c r="H94" s="37"/>
      <c r="I94" s="37"/>
    </row>
    <row r="95" spans="1:9">
      <c r="A95" s="65" t="s">
        <v>60</v>
      </c>
      <c r="B95" s="104"/>
      <c r="C95" s="104"/>
      <c r="D95" s="105"/>
      <c r="E95" s="199"/>
      <c r="H95" s="37"/>
      <c r="I95" s="37"/>
    </row>
    <row r="96" spans="1:9">
      <c r="A96" s="65" t="s">
        <v>61</v>
      </c>
      <c r="B96" s="104"/>
      <c r="C96" s="104"/>
      <c r="D96" s="105"/>
      <c r="E96" s="199"/>
      <c r="H96" s="37"/>
      <c r="I96" s="37"/>
    </row>
    <row r="97" spans="1:56" ht="15" thickBot="1">
      <c r="A97" s="66" t="s">
        <v>62</v>
      </c>
      <c r="B97" s="108"/>
      <c r="C97" s="108"/>
      <c r="D97" s="109"/>
      <c r="E97" s="201"/>
      <c r="H97" s="37"/>
      <c r="I97" s="37"/>
    </row>
    <row r="98" spans="1:56" s="6" customFormat="1" ht="15" thickBot="1">
      <c r="A98" s="67"/>
      <c r="B98" s="68"/>
      <c r="C98" s="68"/>
      <c r="D98" s="69"/>
      <c r="E98" s="70"/>
      <c r="H98" s="37"/>
      <c r="I98" s="37"/>
    </row>
    <row r="99" spans="1:56" s="41" customFormat="1" ht="15" thickBot="1">
      <c r="A99" s="87" t="s">
        <v>0</v>
      </c>
      <c r="B99" s="90" t="s">
        <v>3</v>
      </c>
      <c r="C99" s="89" t="s">
        <v>22</v>
      </c>
      <c r="D99" s="90" t="s">
        <v>4</v>
      </c>
      <c r="E99" s="133" t="s">
        <v>9</v>
      </c>
      <c r="F99" s="134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</row>
    <row r="100" spans="1:56" ht="15" thickBot="1">
      <c r="A100" s="149" t="s">
        <v>10</v>
      </c>
      <c r="B100" s="151">
        <v>20.9</v>
      </c>
      <c r="C100" s="153">
        <f>B100*0.1</f>
        <v>2.09</v>
      </c>
      <c r="D100" s="155">
        <f>B100+C100</f>
        <v>22.99</v>
      </c>
      <c r="E100" s="180" t="s">
        <v>11</v>
      </c>
      <c r="F100" s="181"/>
      <c r="G100" s="37"/>
      <c r="H100" s="37"/>
      <c r="I100" s="37"/>
    </row>
    <row r="101" spans="1:56" ht="15" thickBot="1">
      <c r="A101" s="150"/>
      <c r="B101" s="152"/>
      <c r="C101" s="154"/>
      <c r="D101" s="156"/>
      <c r="E101" s="182"/>
      <c r="F101" s="183"/>
      <c r="G101" s="37"/>
      <c r="H101" s="37"/>
      <c r="I101" s="37"/>
    </row>
    <row r="102" spans="1:56" ht="15" thickBot="1">
      <c r="A102" s="143" t="s">
        <v>76</v>
      </c>
      <c r="B102" s="144"/>
      <c r="C102" s="144"/>
      <c r="D102" s="144"/>
      <c r="E102" s="135" t="s">
        <v>64</v>
      </c>
      <c r="F102" s="136"/>
      <c r="G102" s="37"/>
      <c r="H102" s="37"/>
      <c r="I102" s="37"/>
    </row>
    <row r="103" spans="1:56" s="6" customFormat="1" ht="15" customHeight="1">
      <c r="A103" s="131" t="s">
        <v>65</v>
      </c>
      <c r="B103" s="132"/>
      <c r="C103" s="71" t="str">
        <f>IF(AND(E101&gt;0,D103&lt;&gt;E101,COUNTA(B109:D128)&lt;1),"CHOISIR UNE TARTE SVP","")</f>
        <v/>
      </c>
      <c r="D103" s="54" t="str">
        <f>IF(E103="","",$E$101)</f>
        <v/>
      </c>
      <c r="E103" s="137"/>
      <c r="F103" s="138"/>
      <c r="G103" s="37"/>
      <c r="H103" s="37"/>
      <c r="I103" s="37"/>
    </row>
    <row r="104" spans="1:56" s="58" customFormat="1">
      <c r="A104" s="72" t="s">
        <v>38</v>
      </c>
      <c r="B104" s="73"/>
      <c r="C104" s="71" t="str">
        <f>IF(AND(E101&gt;0,D104&lt;&gt;E101,COUNTA(B109:D128)&lt;1),"CHOISIR UN DESSERT SVP","")</f>
        <v/>
      </c>
      <c r="D104" s="54" t="str">
        <f t="shared" ref="D104:D105" si="0">IF(E104="","",$E$101)</f>
        <v/>
      </c>
      <c r="E104" s="139"/>
      <c r="F104" s="140"/>
      <c r="G104" s="56"/>
      <c r="H104" s="56"/>
      <c r="I104" s="56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</row>
    <row r="105" spans="1:56" ht="15" thickBot="1">
      <c r="A105" s="72" t="s">
        <v>39</v>
      </c>
      <c r="B105" s="74"/>
      <c r="C105" s="75" t="str">
        <f>IF(AND(E101&gt;0,D105&lt;&gt;E101,COUNTA(B109:D128)&lt;1),"CHOISIR UNE BOISSON SVP","")</f>
        <v/>
      </c>
      <c r="D105" s="54" t="str">
        <f t="shared" si="0"/>
        <v/>
      </c>
      <c r="E105" s="141"/>
      <c r="F105" s="142"/>
      <c r="G105" s="37"/>
      <c r="H105" s="37"/>
      <c r="I105" s="37"/>
    </row>
    <row r="106" spans="1:56" ht="15" customHeight="1">
      <c r="A106" s="128" t="str">
        <f>IF(OR(COUNTA(B109:B128)+COUNTA(C109:C128)+COUNTA(D109:D128)=E101*3,D103=E101),"","LE NOMBRE DE BOISSONS/DESSERTS CHOISIS NE CORRESPOND PAS AU NOMBRE DE PANIERS EN COMMANDE")</f>
        <v/>
      </c>
      <c r="B106" s="129"/>
      <c r="C106" s="129"/>
      <c r="D106" s="129"/>
      <c r="E106" s="129"/>
      <c r="F106" s="130"/>
      <c r="G106" s="37"/>
      <c r="H106" s="37"/>
      <c r="I106" s="37"/>
    </row>
    <row r="107" spans="1:56" ht="15" customHeight="1">
      <c r="A107" s="143" t="s">
        <v>77</v>
      </c>
      <c r="B107" s="144"/>
      <c r="C107" s="144"/>
      <c r="D107" s="144"/>
      <c r="E107" s="144"/>
      <c r="F107" s="145"/>
      <c r="G107" s="37"/>
      <c r="H107" s="37"/>
      <c r="I107" s="37"/>
    </row>
    <row r="108" spans="1:56">
      <c r="A108" s="61" t="s">
        <v>78</v>
      </c>
      <c r="B108" s="62" t="s">
        <v>66</v>
      </c>
      <c r="C108" s="62" t="s">
        <v>41</v>
      </c>
      <c r="D108" s="62" t="s">
        <v>42</v>
      </c>
      <c r="E108" s="62" t="s">
        <v>63</v>
      </c>
      <c r="F108" s="63" t="s">
        <v>68</v>
      </c>
      <c r="H108" s="37"/>
      <c r="I108" s="37"/>
    </row>
    <row r="109" spans="1:56">
      <c r="A109" s="64" t="s">
        <v>40</v>
      </c>
      <c r="B109" s="103"/>
      <c r="C109" s="104"/>
      <c r="D109" s="103"/>
      <c r="E109" s="105"/>
      <c r="F109" s="106"/>
      <c r="H109" s="37"/>
      <c r="I109" s="37"/>
    </row>
    <row r="110" spans="1:56">
      <c r="A110" s="64" t="s">
        <v>44</v>
      </c>
      <c r="B110" s="103"/>
      <c r="C110" s="104"/>
      <c r="D110" s="103"/>
      <c r="E110" s="105"/>
      <c r="F110" s="106"/>
      <c r="H110" s="37"/>
      <c r="I110" s="37"/>
    </row>
    <row r="111" spans="1:56">
      <c r="A111" s="64" t="s">
        <v>45</v>
      </c>
      <c r="B111" s="103"/>
      <c r="C111" s="104"/>
      <c r="D111" s="103"/>
      <c r="E111" s="105"/>
      <c r="F111" s="106"/>
      <c r="H111" s="37"/>
      <c r="I111" s="37"/>
    </row>
    <row r="112" spans="1:56">
      <c r="A112" s="64" t="s">
        <v>46</v>
      </c>
      <c r="B112" s="103"/>
      <c r="C112" s="104"/>
      <c r="D112" s="103"/>
      <c r="E112" s="105"/>
      <c r="F112" s="106"/>
      <c r="H112" s="37"/>
      <c r="I112" s="37"/>
    </row>
    <row r="113" spans="1:9">
      <c r="A113" s="64" t="s">
        <v>47</v>
      </c>
      <c r="B113" s="103"/>
      <c r="C113" s="104"/>
      <c r="D113" s="103"/>
      <c r="E113" s="105"/>
      <c r="F113" s="106"/>
      <c r="H113" s="37"/>
      <c r="I113" s="37"/>
    </row>
    <row r="114" spans="1:9">
      <c r="A114" s="65" t="s">
        <v>48</v>
      </c>
      <c r="B114" s="103"/>
      <c r="C114" s="104"/>
      <c r="D114" s="103"/>
      <c r="E114" s="105"/>
      <c r="F114" s="106"/>
      <c r="H114" s="37"/>
      <c r="I114" s="37"/>
    </row>
    <row r="115" spans="1:9">
      <c r="A115" s="65" t="s">
        <v>49</v>
      </c>
      <c r="B115" s="103"/>
      <c r="C115" s="104"/>
      <c r="D115" s="103"/>
      <c r="E115" s="105"/>
      <c r="F115" s="106"/>
      <c r="H115" s="37"/>
      <c r="I115" s="37"/>
    </row>
    <row r="116" spans="1:9">
      <c r="A116" s="65" t="s">
        <v>50</v>
      </c>
      <c r="B116" s="103"/>
      <c r="C116" s="104"/>
      <c r="D116" s="103"/>
      <c r="E116" s="105"/>
      <c r="F116" s="106"/>
      <c r="H116" s="37"/>
      <c r="I116" s="37"/>
    </row>
    <row r="117" spans="1:9">
      <c r="A117" s="65" t="s">
        <v>51</v>
      </c>
      <c r="B117" s="103"/>
      <c r="C117" s="104"/>
      <c r="D117" s="103"/>
      <c r="E117" s="105"/>
      <c r="F117" s="106"/>
      <c r="H117" s="37"/>
      <c r="I117" s="37"/>
    </row>
    <row r="118" spans="1:9">
      <c r="A118" s="65" t="s">
        <v>52</v>
      </c>
      <c r="B118" s="103"/>
      <c r="C118" s="104"/>
      <c r="D118" s="103"/>
      <c r="E118" s="105"/>
      <c r="F118" s="106"/>
      <c r="H118" s="37"/>
      <c r="I118" s="37"/>
    </row>
    <row r="119" spans="1:9">
      <c r="A119" s="65" t="s">
        <v>53</v>
      </c>
      <c r="B119" s="103"/>
      <c r="C119" s="104"/>
      <c r="D119" s="103"/>
      <c r="E119" s="105"/>
      <c r="F119" s="106"/>
      <c r="H119" s="37"/>
      <c r="I119" s="37"/>
    </row>
    <row r="120" spans="1:9">
      <c r="A120" s="65" t="s">
        <v>54</v>
      </c>
      <c r="B120" s="103"/>
      <c r="C120" s="104"/>
      <c r="D120" s="103"/>
      <c r="E120" s="105"/>
      <c r="F120" s="106"/>
      <c r="H120" s="37"/>
      <c r="I120" s="37"/>
    </row>
    <row r="121" spans="1:9">
      <c r="A121" s="65" t="s">
        <v>55</v>
      </c>
      <c r="B121" s="103"/>
      <c r="C121" s="104"/>
      <c r="D121" s="103"/>
      <c r="E121" s="105"/>
      <c r="F121" s="106"/>
      <c r="H121" s="37"/>
      <c r="I121" s="37"/>
    </row>
    <row r="122" spans="1:9">
      <c r="A122" s="65" t="s">
        <v>56</v>
      </c>
      <c r="B122" s="103"/>
      <c r="C122" s="104"/>
      <c r="D122" s="103"/>
      <c r="E122" s="105"/>
      <c r="F122" s="106"/>
      <c r="H122" s="37"/>
      <c r="I122" s="37"/>
    </row>
    <row r="123" spans="1:9">
      <c r="A123" s="65" t="s">
        <v>57</v>
      </c>
      <c r="B123" s="103"/>
      <c r="C123" s="104"/>
      <c r="D123" s="103"/>
      <c r="E123" s="105"/>
      <c r="F123" s="106"/>
      <c r="H123" s="37"/>
      <c r="I123" s="37"/>
    </row>
    <row r="124" spans="1:9">
      <c r="A124" s="65" t="s">
        <v>58</v>
      </c>
      <c r="B124" s="103"/>
      <c r="C124" s="104"/>
      <c r="D124" s="103"/>
      <c r="E124" s="105"/>
      <c r="F124" s="106"/>
      <c r="H124" s="37"/>
      <c r="I124" s="37"/>
    </row>
    <row r="125" spans="1:9">
      <c r="A125" s="65" t="s">
        <v>59</v>
      </c>
      <c r="B125" s="103"/>
      <c r="C125" s="104"/>
      <c r="D125" s="103"/>
      <c r="E125" s="105"/>
      <c r="F125" s="106"/>
      <c r="H125" s="37"/>
      <c r="I125" s="37"/>
    </row>
    <row r="126" spans="1:9">
      <c r="A126" s="65" t="s">
        <v>60</v>
      </c>
      <c r="B126" s="103"/>
      <c r="C126" s="104"/>
      <c r="D126" s="103"/>
      <c r="E126" s="105"/>
      <c r="F126" s="106"/>
      <c r="H126" s="37"/>
      <c r="I126" s="37"/>
    </row>
    <row r="127" spans="1:9">
      <c r="A127" s="65" t="s">
        <v>61</v>
      </c>
      <c r="B127" s="103"/>
      <c r="C127" s="104"/>
      <c r="D127" s="103"/>
      <c r="E127" s="105"/>
      <c r="F127" s="106"/>
      <c r="H127" s="37"/>
      <c r="I127" s="37"/>
    </row>
    <row r="128" spans="1:9" ht="15" thickBot="1">
      <c r="A128" s="66" t="s">
        <v>62</v>
      </c>
      <c r="B128" s="107"/>
      <c r="C128" s="108"/>
      <c r="D128" s="107"/>
      <c r="E128" s="109"/>
      <c r="F128" s="110"/>
      <c r="H128" s="37"/>
      <c r="I128" s="37"/>
    </row>
    <row r="129" spans="1:56" ht="15" thickBot="1">
      <c r="A129" s="117" t="s">
        <v>92</v>
      </c>
      <c r="B129" s="118"/>
      <c r="C129" s="119"/>
      <c r="D129" s="119"/>
      <c r="E129" s="116" t="s">
        <v>86</v>
      </c>
      <c r="F129" s="77"/>
      <c r="G129" s="37"/>
      <c r="H129" s="37"/>
      <c r="I129" s="37"/>
    </row>
    <row r="130" spans="1:56" ht="15" thickBot="1">
      <c r="A130" s="127" t="s">
        <v>93</v>
      </c>
      <c r="B130" s="127"/>
      <c r="C130" s="127"/>
      <c r="D130" s="70"/>
      <c r="E130" s="100"/>
      <c r="F130" s="37"/>
      <c r="G130" s="37"/>
      <c r="BC130" s="8"/>
      <c r="BD130" s="8"/>
    </row>
    <row r="131" spans="1:56" ht="15" thickBot="1">
      <c r="A131" s="111" t="s">
        <v>6</v>
      </c>
      <c r="B131" s="112"/>
      <c r="C131" s="113" t="s">
        <v>23</v>
      </c>
      <c r="D131" s="114"/>
      <c r="E131" s="115" t="s">
        <v>12</v>
      </c>
      <c r="F131" s="35"/>
      <c r="G131" s="37"/>
      <c r="H131" s="37"/>
      <c r="I131" s="37"/>
    </row>
    <row r="132" spans="1:56" ht="28.2" thickBot="1">
      <c r="A132" s="76" t="s">
        <v>34</v>
      </c>
      <c r="B132" s="78">
        <v>0.83</v>
      </c>
      <c r="C132" s="79">
        <f>B132*0.2</f>
        <v>0.16600000000000001</v>
      </c>
      <c r="D132" s="80">
        <f>B132+C132</f>
        <v>0.996</v>
      </c>
      <c r="E132" s="120"/>
      <c r="F132" s="35"/>
      <c r="G132" s="37"/>
      <c r="H132" s="37"/>
      <c r="I132" s="37"/>
    </row>
    <row r="133" spans="1:56">
      <c r="A133" s="81"/>
      <c r="B133" s="82"/>
      <c r="C133" s="83"/>
      <c r="D133" s="84" t="s">
        <v>26</v>
      </c>
      <c r="E133" s="85">
        <f>E70*B69+E101*B100+B132*E132</f>
        <v>0</v>
      </c>
      <c r="F133" s="37"/>
      <c r="G133" s="37"/>
      <c r="H133" s="37"/>
      <c r="I133" s="37"/>
    </row>
    <row r="134" spans="1:56" ht="15" customHeight="1">
      <c r="A134" s="171" t="str">
        <f>IF(E70+E101=E132,"","LE NOMBRE DE COUVERTS CHOISIS NE CORRESPOND PAS AU NOMBRE DE PANIERS")</f>
        <v/>
      </c>
      <c r="B134" s="171"/>
      <c r="C134" s="76"/>
      <c r="D134" s="84" t="s">
        <v>2</v>
      </c>
      <c r="E134" s="85">
        <f>E135-E133</f>
        <v>0</v>
      </c>
      <c r="F134" s="37"/>
      <c r="G134" s="37"/>
      <c r="H134" s="37"/>
      <c r="I134" s="37"/>
    </row>
    <row r="135" spans="1:56">
      <c r="A135" s="171"/>
      <c r="B135" s="171"/>
      <c r="C135" s="76"/>
      <c r="D135" s="84" t="s">
        <v>27</v>
      </c>
      <c r="E135" s="85">
        <f>E70*D69+E101*D100+E132*D132+E130*4</f>
        <v>0</v>
      </c>
      <c r="F135" s="37"/>
      <c r="G135" s="37"/>
      <c r="H135" s="37"/>
      <c r="I135" s="37"/>
    </row>
    <row r="136" spans="1:56">
      <c r="A136" s="5"/>
      <c r="B136" s="6"/>
      <c r="C136" s="7"/>
      <c r="D136" s="7"/>
      <c r="E136" s="7"/>
    </row>
    <row r="137" spans="1:56">
      <c r="A137" s="5"/>
      <c r="B137" s="6"/>
      <c r="C137" s="7"/>
      <c r="D137" s="7"/>
      <c r="E137" s="7"/>
    </row>
    <row r="138" spans="1:56">
      <c r="A138" s="5"/>
      <c r="B138" s="6"/>
      <c r="C138" s="7"/>
      <c r="D138" s="7"/>
      <c r="E138" s="7"/>
    </row>
    <row r="139" spans="1:56">
      <c r="A139" s="5"/>
      <c r="B139" s="6"/>
      <c r="C139" s="7"/>
      <c r="D139" s="7"/>
      <c r="E139" s="7"/>
    </row>
    <row r="140" spans="1:56">
      <c r="A140" s="5"/>
      <c r="B140" s="6"/>
      <c r="C140" s="7"/>
      <c r="D140" s="7"/>
      <c r="E140" s="7"/>
    </row>
    <row r="141" spans="1:56">
      <c r="A141" s="5"/>
      <c r="B141" s="6"/>
      <c r="C141" s="7"/>
      <c r="D141" s="7"/>
      <c r="E141" s="7"/>
    </row>
    <row r="142" spans="1:56">
      <c r="A142" s="5"/>
      <c r="B142" s="6"/>
      <c r="C142" s="7"/>
      <c r="D142" s="7"/>
      <c r="E142" s="7"/>
    </row>
    <row r="143" spans="1:56">
      <c r="A143" s="5"/>
      <c r="B143" s="6"/>
      <c r="C143" s="7"/>
      <c r="D143" s="7"/>
      <c r="E143" s="7"/>
    </row>
    <row r="144" spans="1:56">
      <c r="A144" s="5"/>
      <c r="B144" s="6"/>
      <c r="C144" s="7"/>
      <c r="D144" s="7"/>
      <c r="E144" s="7"/>
    </row>
    <row r="145" spans="1:5">
      <c r="A145" s="5"/>
      <c r="B145" s="6"/>
      <c r="C145" s="7"/>
      <c r="D145" s="7"/>
      <c r="E145" s="7"/>
    </row>
    <row r="146" spans="1:5">
      <c r="A146" s="5"/>
      <c r="B146" s="6"/>
      <c r="C146" s="7"/>
      <c r="D146" s="7"/>
      <c r="E146" s="7"/>
    </row>
    <row r="147" spans="1:5">
      <c r="A147" s="5"/>
      <c r="B147" s="6"/>
      <c r="C147" s="7"/>
      <c r="D147" s="7"/>
      <c r="E147" s="7"/>
    </row>
    <row r="148" spans="1:5">
      <c r="A148" s="5"/>
      <c r="B148" s="6"/>
      <c r="C148" s="7"/>
      <c r="D148" s="7"/>
      <c r="E148" s="7"/>
    </row>
    <row r="149" spans="1:5">
      <c r="A149" s="5"/>
      <c r="B149" s="6"/>
      <c r="C149" s="7"/>
      <c r="D149" s="7"/>
      <c r="E149" s="7"/>
    </row>
    <row r="150" spans="1:5">
      <c r="A150" s="5"/>
      <c r="B150" s="6"/>
      <c r="C150" s="7"/>
      <c r="D150" s="7"/>
      <c r="E150" s="7"/>
    </row>
    <row r="151" spans="1:5">
      <c r="A151" s="5"/>
      <c r="B151" s="6"/>
      <c r="C151" s="7"/>
      <c r="D151" s="7"/>
      <c r="E151" s="7"/>
    </row>
    <row r="152" spans="1:5">
      <c r="A152" s="5"/>
      <c r="B152" s="6"/>
      <c r="C152" s="7"/>
      <c r="D152" s="7"/>
      <c r="E152" s="7"/>
    </row>
    <row r="153" spans="1:5">
      <c r="A153" s="5"/>
      <c r="B153" s="6"/>
      <c r="C153" s="7"/>
      <c r="D153" s="7"/>
      <c r="E153" s="7"/>
    </row>
    <row r="154" spans="1:5">
      <c r="A154" s="5"/>
      <c r="B154" s="6"/>
      <c r="C154" s="7"/>
      <c r="D154" s="7"/>
      <c r="E154" s="7"/>
    </row>
    <row r="155" spans="1:5">
      <c r="A155" s="5"/>
      <c r="B155" s="6"/>
      <c r="C155" s="7"/>
      <c r="D155" s="7"/>
      <c r="E155" s="7"/>
    </row>
    <row r="156" spans="1:5">
      <c r="A156" s="5"/>
      <c r="B156" s="6"/>
      <c r="C156" s="7"/>
      <c r="D156" s="7"/>
      <c r="E156" s="7"/>
    </row>
    <row r="157" spans="1:5">
      <c r="A157" s="5"/>
      <c r="B157" s="6"/>
      <c r="C157" s="7"/>
      <c r="D157" s="7"/>
      <c r="E157" s="7"/>
    </row>
    <row r="158" spans="1:5">
      <c r="A158" s="5"/>
      <c r="B158" s="6"/>
      <c r="C158" s="7"/>
      <c r="D158" s="7"/>
      <c r="E158" s="7"/>
    </row>
    <row r="159" spans="1:5">
      <c r="A159" s="5"/>
      <c r="B159" s="6"/>
      <c r="C159" s="7"/>
      <c r="D159" s="7"/>
      <c r="E159" s="7"/>
    </row>
    <row r="160" spans="1:5">
      <c r="A160" s="5"/>
      <c r="B160" s="6"/>
      <c r="C160" s="7"/>
      <c r="D160" s="7"/>
      <c r="E160" s="7"/>
    </row>
    <row r="161" spans="1:5">
      <c r="A161" s="5"/>
      <c r="B161" s="6"/>
      <c r="C161" s="7"/>
      <c r="D161" s="7"/>
      <c r="E161" s="7"/>
    </row>
    <row r="162" spans="1:5">
      <c r="A162" s="5"/>
      <c r="B162" s="6"/>
      <c r="C162" s="7"/>
      <c r="D162" s="7"/>
      <c r="E162" s="7"/>
    </row>
    <row r="163" spans="1:5">
      <c r="A163" s="5"/>
      <c r="B163" s="6"/>
      <c r="C163" s="7"/>
      <c r="D163" s="7"/>
      <c r="E163" s="7"/>
    </row>
    <row r="164" spans="1:5">
      <c r="A164" s="5"/>
      <c r="B164" s="6"/>
      <c r="C164" s="7"/>
      <c r="D164" s="7"/>
      <c r="E164" s="7"/>
    </row>
    <row r="165" spans="1:5">
      <c r="A165" s="5"/>
      <c r="B165" s="6"/>
      <c r="C165" s="7"/>
      <c r="D165" s="7"/>
      <c r="E165" s="7"/>
    </row>
    <row r="166" spans="1:5">
      <c r="A166" s="5"/>
      <c r="B166" s="6"/>
      <c r="C166" s="7"/>
      <c r="D166" s="7"/>
      <c r="E166" s="7"/>
    </row>
    <row r="167" spans="1:5">
      <c r="A167" s="5"/>
      <c r="B167" s="6"/>
      <c r="C167" s="7"/>
      <c r="D167" s="7"/>
      <c r="E167" s="7"/>
    </row>
    <row r="168" spans="1:5">
      <c r="A168" s="5"/>
      <c r="B168" s="6"/>
      <c r="C168" s="7"/>
      <c r="D168" s="7"/>
      <c r="E168" s="7"/>
    </row>
    <row r="169" spans="1:5">
      <c r="A169" s="5"/>
      <c r="B169" s="6"/>
      <c r="C169" s="7"/>
      <c r="D169" s="7"/>
      <c r="E169" s="7"/>
    </row>
    <row r="170" spans="1:5">
      <c r="A170" s="5"/>
      <c r="B170" s="6"/>
      <c r="C170" s="7"/>
      <c r="D170" s="7"/>
      <c r="E170" s="7"/>
    </row>
    <row r="171" spans="1:5">
      <c r="A171" s="5"/>
      <c r="B171" s="6"/>
      <c r="C171" s="7"/>
      <c r="D171" s="7"/>
      <c r="E171" s="7"/>
    </row>
    <row r="172" spans="1:5">
      <c r="A172" s="5"/>
      <c r="B172" s="6"/>
      <c r="C172" s="7"/>
      <c r="D172" s="7"/>
      <c r="E172" s="7"/>
    </row>
    <row r="173" spans="1:5">
      <c r="A173" s="5"/>
      <c r="B173" s="6"/>
      <c r="C173" s="7"/>
      <c r="D173" s="7"/>
      <c r="E173" s="7"/>
    </row>
    <row r="174" spans="1:5">
      <c r="A174" s="5"/>
      <c r="B174" s="6"/>
      <c r="C174" s="7"/>
      <c r="D174" s="7"/>
      <c r="E174" s="7"/>
    </row>
    <row r="175" spans="1:5">
      <c r="A175" s="5"/>
      <c r="B175" s="6"/>
      <c r="C175" s="7"/>
      <c r="D175" s="7"/>
      <c r="E175" s="7"/>
    </row>
    <row r="176" spans="1:5">
      <c r="A176" s="5"/>
      <c r="B176" s="6"/>
      <c r="C176" s="7"/>
      <c r="D176" s="7"/>
      <c r="E176" s="7"/>
    </row>
    <row r="177" spans="1:5">
      <c r="A177" s="5"/>
      <c r="B177" s="6"/>
      <c r="C177" s="7"/>
      <c r="D177" s="7"/>
      <c r="E177" s="7"/>
    </row>
    <row r="178" spans="1:5">
      <c r="A178" s="5"/>
      <c r="B178" s="6"/>
      <c r="C178" s="7"/>
      <c r="D178" s="7"/>
      <c r="E178" s="7"/>
    </row>
    <row r="179" spans="1:5">
      <c r="A179" s="5"/>
      <c r="B179" s="6"/>
      <c r="C179" s="7"/>
      <c r="D179" s="7"/>
      <c r="E179" s="7"/>
    </row>
    <row r="180" spans="1:5">
      <c r="A180" s="5"/>
      <c r="B180" s="6"/>
      <c r="C180" s="7"/>
      <c r="D180" s="7"/>
      <c r="E180" s="7"/>
    </row>
    <row r="181" spans="1:5">
      <c r="A181" s="5"/>
      <c r="B181" s="6"/>
      <c r="C181" s="7"/>
      <c r="D181" s="7"/>
      <c r="E181" s="7"/>
    </row>
    <row r="182" spans="1:5">
      <c r="A182" s="5"/>
      <c r="B182" s="6"/>
      <c r="C182" s="7"/>
      <c r="D182" s="7"/>
      <c r="E182" s="7"/>
    </row>
    <row r="183" spans="1:5">
      <c r="A183" s="5"/>
      <c r="B183" s="6"/>
      <c r="C183" s="7"/>
      <c r="D183" s="7"/>
      <c r="E183" s="7"/>
    </row>
    <row r="184" spans="1:5">
      <c r="A184" s="5"/>
      <c r="B184" s="6"/>
      <c r="C184" s="7"/>
      <c r="D184" s="7"/>
      <c r="E184" s="7"/>
    </row>
    <row r="185" spans="1:5">
      <c r="A185" s="5"/>
      <c r="B185" s="6"/>
      <c r="C185" s="7"/>
      <c r="D185" s="7"/>
      <c r="E185" s="7"/>
    </row>
    <row r="186" spans="1:5">
      <c r="A186" s="5"/>
      <c r="B186" s="6"/>
      <c r="C186" s="7"/>
      <c r="D186" s="7"/>
      <c r="E186" s="7"/>
    </row>
    <row r="187" spans="1:5">
      <c r="A187" s="5"/>
      <c r="B187" s="6"/>
      <c r="C187" s="7"/>
      <c r="D187" s="7"/>
      <c r="E187" s="7"/>
    </row>
    <row r="188" spans="1:5">
      <c r="A188" s="5"/>
      <c r="B188" s="6"/>
      <c r="C188" s="7"/>
      <c r="D188" s="7"/>
      <c r="E188" s="7"/>
    </row>
    <row r="189" spans="1:5">
      <c r="A189" s="5"/>
      <c r="B189" s="6"/>
      <c r="C189" s="7"/>
      <c r="D189" s="7"/>
      <c r="E189" s="7"/>
    </row>
    <row r="190" spans="1:5">
      <c r="A190" s="5"/>
      <c r="B190" s="6"/>
      <c r="C190" s="7"/>
      <c r="D190" s="7"/>
      <c r="E190" s="7"/>
    </row>
    <row r="191" spans="1:5">
      <c r="A191" s="5"/>
      <c r="B191" s="6"/>
      <c r="C191" s="7"/>
      <c r="D191" s="7"/>
      <c r="E191" s="7"/>
    </row>
    <row r="192" spans="1:5">
      <c r="A192" s="5"/>
      <c r="B192" s="6"/>
      <c r="C192" s="7"/>
      <c r="D192" s="7"/>
      <c r="E192" s="7"/>
    </row>
    <row r="193" spans="1:5">
      <c r="A193" s="5"/>
      <c r="B193" s="6"/>
      <c r="C193" s="7"/>
      <c r="D193" s="7"/>
      <c r="E193" s="7"/>
    </row>
    <row r="194" spans="1:5">
      <c r="A194" s="5"/>
      <c r="B194" s="6"/>
      <c r="C194" s="7"/>
      <c r="D194" s="7"/>
      <c r="E194" s="7"/>
    </row>
    <row r="195" spans="1:5">
      <c r="A195" s="5"/>
      <c r="B195" s="6"/>
      <c r="C195" s="7"/>
      <c r="D195" s="7"/>
      <c r="E195" s="7"/>
    </row>
    <row r="196" spans="1:5">
      <c r="A196" s="5"/>
      <c r="B196" s="6"/>
      <c r="C196" s="7"/>
      <c r="D196" s="7"/>
      <c r="E196" s="7"/>
    </row>
    <row r="197" spans="1:5">
      <c r="A197" s="5"/>
      <c r="B197" s="6"/>
      <c r="C197" s="7"/>
      <c r="D197" s="7"/>
      <c r="E197" s="7"/>
    </row>
    <row r="198" spans="1:5">
      <c r="A198" s="5"/>
      <c r="B198" s="6"/>
      <c r="C198" s="7"/>
      <c r="D198" s="7"/>
      <c r="E198" s="7"/>
    </row>
    <row r="199" spans="1:5">
      <c r="A199" s="5"/>
      <c r="B199" s="6"/>
      <c r="C199" s="7"/>
      <c r="D199" s="7"/>
      <c r="E199" s="7"/>
    </row>
    <row r="200" spans="1:5">
      <c r="A200" s="5"/>
      <c r="B200" s="6"/>
      <c r="C200" s="7"/>
      <c r="D200" s="7"/>
      <c r="E200" s="7"/>
    </row>
    <row r="201" spans="1:5">
      <c r="A201" s="5"/>
      <c r="B201" s="6"/>
      <c r="C201" s="7"/>
      <c r="D201" s="7"/>
      <c r="E201" s="7"/>
    </row>
    <row r="202" spans="1:5">
      <c r="A202" s="5"/>
      <c r="B202" s="6"/>
      <c r="C202" s="7"/>
      <c r="D202" s="7"/>
      <c r="E202" s="7"/>
    </row>
    <row r="203" spans="1:5">
      <c r="A203" s="5"/>
      <c r="B203" s="6"/>
      <c r="C203" s="7"/>
      <c r="D203" s="7"/>
      <c r="E203" s="7"/>
    </row>
    <row r="204" spans="1:5">
      <c r="A204" s="5"/>
      <c r="B204" s="6"/>
      <c r="C204" s="7"/>
      <c r="D204" s="7"/>
      <c r="E204" s="7"/>
    </row>
    <row r="205" spans="1:5">
      <c r="A205" s="5"/>
      <c r="B205" s="6"/>
      <c r="C205" s="7"/>
      <c r="D205" s="7"/>
      <c r="E205" s="7"/>
    </row>
    <row r="206" spans="1:5">
      <c r="A206" s="5"/>
      <c r="B206" s="6"/>
      <c r="C206" s="7"/>
      <c r="D206" s="7"/>
      <c r="E206" s="7"/>
    </row>
    <row r="207" spans="1:5">
      <c r="A207" s="5"/>
      <c r="B207" s="6"/>
      <c r="C207" s="7"/>
      <c r="D207" s="7"/>
      <c r="E207" s="7"/>
    </row>
    <row r="208" spans="1:5">
      <c r="A208" s="5"/>
      <c r="B208" s="6"/>
      <c r="C208" s="7"/>
      <c r="D208" s="7"/>
      <c r="E208" s="7"/>
    </row>
    <row r="209" spans="1:5">
      <c r="A209" s="5"/>
      <c r="B209" s="6"/>
      <c r="C209" s="7"/>
      <c r="D209" s="7"/>
      <c r="E209" s="7"/>
    </row>
    <row r="210" spans="1:5">
      <c r="A210" s="5"/>
      <c r="B210" s="6"/>
      <c r="C210" s="7"/>
      <c r="D210" s="7"/>
      <c r="E210" s="7"/>
    </row>
    <row r="211" spans="1:5">
      <c r="A211" s="5"/>
      <c r="B211" s="6"/>
      <c r="C211" s="7"/>
      <c r="D211" s="7"/>
      <c r="E211" s="7"/>
    </row>
    <row r="212" spans="1:5">
      <c r="A212" s="5"/>
      <c r="B212" s="6"/>
      <c r="C212" s="7"/>
      <c r="D212" s="7"/>
      <c r="E212" s="7"/>
    </row>
    <row r="213" spans="1:5">
      <c r="A213" s="5"/>
      <c r="B213" s="6"/>
      <c r="C213" s="7"/>
      <c r="D213" s="7"/>
      <c r="E213" s="7"/>
    </row>
    <row r="214" spans="1:5">
      <c r="A214" s="5"/>
      <c r="B214" s="6"/>
      <c r="C214" s="7"/>
      <c r="D214" s="7"/>
      <c r="E214" s="7"/>
    </row>
    <row r="215" spans="1:5">
      <c r="A215" s="5"/>
      <c r="B215" s="6"/>
      <c r="C215" s="7"/>
      <c r="D215" s="7"/>
      <c r="E215" s="7"/>
    </row>
    <row r="216" spans="1:5">
      <c r="A216" s="5"/>
      <c r="B216" s="6"/>
      <c r="C216" s="7"/>
      <c r="D216" s="7"/>
      <c r="E216" s="7"/>
    </row>
    <row r="217" spans="1:5">
      <c r="A217" s="5"/>
      <c r="B217" s="6"/>
      <c r="C217" s="7"/>
      <c r="D217" s="7"/>
      <c r="E217" s="7"/>
    </row>
    <row r="218" spans="1:5">
      <c r="A218" s="5"/>
      <c r="B218" s="6"/>
      <c r="C218" s="7"/>
      <c r="D218" s="7"/>
      <c r="E218" s="7"/>
    </row>
    <row r="219" spans="1:5">
      <c r="A219" s="5"/>
      <c r="B219" s="6"/>
      <c r="C219" s="7"/>
      <c r="D219" s="7"/>
      <c r="E219" s="7"/>
    </row>
    <row r="220" spans="1:5">
      <c r="A220" s="5"/>
      <c r="B220" s="6"/>
      <c r="C220" s="7"/>
      <c r="D220" s="7"/>
      <c r="E220" s="7"/>
    </row>
    <row r="221" spans="1:5">
      <c r="A221" s="5"/>
      <c r="B221" s="6"/>
      <c r="C221" s="7"/>
      <c r="D221" s="7"/>
      <c r="E221" s="7"/>
    </row>
    <row r="222" spans="1:5">
      <c r="A222" s="5"/>
      <c r="B222" s="6"/>
      <c r="C222" s="7"/>
      <c r="D222" s="7"/>
      <c r="E222" s="7"/>
    </row>
    <row r="223" spans="1:5">
      <c r="A223" s="5"/>
      <c r="B223" s="6"/>
      <c r="C223" s="7"/>
      <c r="D223" s="7"/>
      <c r="E223" s="7"/>
    </row>
    <row r="224" spans="1:5">
      <c r="A224" s="5"/>
      <c r="B224" s="6"/>
      <c r="C224" s="7"/>
      <c r="D224" s="7"/>
      <c r="E224" s="7"/>
    </row>
    <row r="225" spans="1:5">
      <c r="A225" s="5"/>
      <c r="B225" s="6"/>
      <c r="C225" s="7"/>
      <c r="D225" s="7"/>
      <c r="E225" s="7"/>
    </row>
    <row r="226" spans="1:5">
      <c r="A226" s="5"/>
      <c r="B226" s="6"/>
      <c r="C226" s="7"/>
      <c r="D226" s="7"/>
      <c r="E226" s="7"/>
    </row>
    <row r="227" spans="1:5">
      <c r="A227" s="5"/>
      <c r="B227" s="6"/>
      <c r="C227" s="7"/>
      <c r="D227" s="7"/>
      <c r="E227" s="7"/>
    </row>
    <row r="228" spans="1:5">
      <c r="A228" s="5"/>
      <c r="B228" s="6"/>
      <c r="C228" s="7"/>
      <c r="D228" s="7"/>
      <c r="E228" s="7"/>
    </row>
    <row r="229" spans="1:5">
      <c r="A229" s="5"/>
      <c r="B229" s="6"/>
      <c r="C229" s="7"/>
      <c r="D229" s="7"/>
      <c r="E229" s="7"/>
    </row>
    <row r="230" spans="1:5">
      <c r="A230" s="5"/>
      <c r="B230" s="6"/>
      <c r="C230" s="7"/>
      <c r="D230" s="7"/>
      <c r="E230" s="7"/>
    </row>
    <row r="231" spans="1:5">
      <c r="A231" s="5"/>
      <c r="B231" s="6"/>
      <c r="C231" s="7"/>
      <c r="D231" s="7"/>
      <c r="E231" s="7"/>
    </row>
    <row r="232" spans="1:5">
      <c r="A232" s="5"/>
      <c r="B232" s="6"/>
      <c r="C232" s="7"/>
      <c r="D232" s="7"/>
      <c r="E232" s="7"/>
    </row>
    <row r="233" spans="1:5">
      <c r="A233" s="5"/>
      <c r="B233" s="6"/>
      <c r="C233" s="7"/>
      <c r="D233" s="7"/>
      <c r="E233" s="7"/>
    </row>
    <row r="234" spans="1:5">
      <c r="A234" s="5"/>
      <c r="B234" s="6"/>
      <c r="C234" s="7"/>
      <c r="D234" s="7"/>
      <c r="E234" s="7"/>
    </row>
    <row r="235" spans="1:5">
      <c r="A235" s="5"/>
      <c r="B235" s="6"/>
      <c r="C235" s="7"/>
      <c r="D235" s="7"/>
      <c r="E235" s="7"/>
    </row>
    <row r="236" spans="1:5">
      <c r="A236" s="5"/>
      <c r="B236" s="6"/>
      <c r="C236" s="7"/>
      <c r="D236" s="7"/>
      <c r="E236" s="7"/>
    </row>
    <row r="237" spans="1:5">
      <c r="A237" s="5"/>
      <c r="B237" s="6"/>
      <c r="C237" s="7"/>
      <c r="D237" s="7"/>
      <c r="E237" s="7"/>
    </row>
    <row r="238" spans="1:5">
      <c r="A238" s="5"/>
      <c r="B238" s="6"/>
      <c r="C238" s="7"/>
      <c r="D238" s="7"/>
      <c r="E238" s="7"/>
    </row>
    <row r="239" spans="1:5">
      <c r="A239" s="5"/>
      <c r="B239" s="6"/>
      <c r="C239" s="7"/>
      <c r="D239" s="7"/>
      <c r="E239" s="7"/>
    </row>
    <row r="240" spans="1:5">
      <c r="A240" s="5"/>
      <c r="B240" s="6"/>
      <c r="C240" s="7"/>
      <c r="D240" s="7"/>
      <c r="E240" s="7"/>
    </row>
    <row r="241" spans="1:5">
      <c r="A241" s="5"/>
      <c r="B241" s="6"/>
      <c r="C241" s="7"/>
      <c r="D241" s="7"/>
      <c r="E241" s="7"/>
    </row>
    <row r="242" spans="1:5">
      <c r="A242" s="5"/>
      <c r="B242" s="6"/>
      <c r="C242" s="7"/>
      <c r="D242" s="7"/>
      <c r="E242" s="7"/>
    </row>
    <row r="243" spans="1:5">
      <c r="A243" s="5"/>
      <c r="B243" s="6"/>
      <c r="C243" s="7"/>
      <c r="D243" s="7"/>
      <c r="E243" s="7"/>
    </row>
    <row r="244" spans="1:5">
      <c r="A244" s="5"/>
      <c r="B244" s="6"/>
      <c r="C244" s="7"/>
      <c r="D244" s="7"/>
      <c r="E244" s="7"/>
    </row>
    <row r="245" spans="1:5">
      <c r="A245" s="5"/>
      <c r="B245" s="6"/>
      <c r="C245" s="7"/>
      <c r="D245" s="7"/>
      <c r="E245" s="7"/>
    </row>
    <row r="246" spans="1:5">
      <c r="A246" s="5"/>
      <c r="B246" s="6"/>
      <c r="C246" s="7"/>
      <c r="D246" s="7"/>
      <c r="E246" s="7"/>
    </row>
    <row r="247" spans="1:5">
      <c r="A247" s="5"/>
      <c r="B247" s="6"/>
      <c r="C247" s="7"/>
      <c r="D247" s="7"/>
      <c r="E247" s="7"/>
    </row>
    <row r="248" spans="1:5">
      <c r="A248" s="5"/>
      <c r="B248" s="6"/>
      <c r="C248" s="7"/>
      <c r="D248" s="7"/>
      <c r="E248" s="7"/>
    </row>
    <row r="249" spans="1:5">
      <c r="A249" s="5"/>
      <c r="B249" s="6"/>
      <c r="C249" s="7"/>
      <c r="D249" s="7"/>
      <c r="E249" s="7"/>
    </row>
    <row r="250" spans="1:5">
      <c r="A250" s="5"/>
      <c r="B250" s="6"/>
      <c r="C250" s="7"/>
      <c r="D250" s="7"/>
      <c r="E250" s="7"/>
    </row>
    <row r="251" spans="1:5">
      <c r="A251" s="5"/>
      <c r="B251" s="6"/>
      <c r="C251" s="7"/>
      <c r="D251" s="7"/>
      <c r="E251" s="7"/>
    </row>
    <row r="252" spans="1:5">
      <c r="A252" s="5"/>
      <c r="B252" s="6"/>
      <c r="C252" s="7"/>
      <c r="D252" s="7"/>
      <c r="E252" s="7"/>
    </row>
    <row r="253" spans="1:5">
      <c r="A253" s="5"/>
      <c r="B253" s="6"/>
      <c r="C253" s="7"/>
      <c r="D253" s="7"/>
      <c r="E253" s="7"/>
    </row>
    <row r="254" spans="1:5">
      <c r="A254" s="5"/>
      <c r="B254" s="6"/>
      <c r="C254" s="7"/>
      <c r="D254" s="7"/>
      <c r="E254" s="7"/>
    </row>
    <row r="255" spans="1:5">
      <c r="A255" s="5"/>
      <c r="B255" s="6"/>
      <c r="C255" s="7"/>
      <c r="D255" s="7"/>
      <c r="E255" s="7"/>
    </row>
    <row r="256" spans="1:5">
      <c r="A256" s="5"/>
      <c r="B256" s="6"/>
      <c r="C256" s="7"/>
      <c r="D256" s="7"/>
      <c r="E256" s="7"/>
    </row>
    <row r="257" spans="1:5">
      <c r="A257" s="5"/>
      <c r="B257" s="6"/>
      <c r="C257" s="7"/>
      <c r="D257" s="7"/>
      <c r="E257" s="7"/>
    </row>
    <row r="258" spans="1:5">
      <c r="A258" s="5"/>
      <c r="B258" s="6"/>
      <c r="C258" s="7"/>
      <c r="D258" s="7"/>
      <c r="E258" s="7"/>
    </row>
    <row r="259" spans="1:5">
      <c r="A259" s="5"/>
      <c r="B259" s="6"/>
      <c r="C259" s="7"/>
      <c r="D259" s="7"/>
      <c r="E259" s="7"/>
    </row>
    <row r="260" spans="1:5">
      <c r="A260" s="5"/>
      <c r="B260" s="6"/>
      <c r="C260" s="7"/>
      <c r="D260" s="7"/>
      <c r="E260" s="7"/>
    </row>
    <row r="261" spans="1:5">
      <c r="A261" s="5"/>
      <c r="B261" s="6"/>
      <c r="C261" s="7"/>
      <c r="D261" s="7"/>
      <c r="E261" s="7"/>
    </row>
    <row r="262" spans="1:5">
      <c r="A262" s="5"/>
      <c r="B262" s="6"/>
      <c r="C262" s="7"/>
      <c r="D262" s="7"/>
      <c r="E262" s="7"/>
    </row>
    <row r="263" spans="1:5">
      <c r="A263" s="5"/>
      <c r="B263" s="6"/>
      <c r="C263" s="7"/>
      <c r="D263" s="7"/>
      <c r="E263" s="7"/>
    </row>
    <row r="264" spans="1:5">
      <c r="A264" s="5"/>
      <c r="B264" s="6"/>
      <c r="C264" s="7"/>
      <c r="D264" s="7"/>
      <c r="E264" s="7"/>
    </row>
    <row r="265" spans="1:5">
      <c r="A265" s="5"/>
      <c r="B265" s="6"/>
      <c r="C265" s="7"/>
      <c r="D265" s="7"/>
      <c r="E265" s="7"/>
    </row>
    <row r="266" spans="1:5">
      <c r="A266" s="5"/>
      <c r="B266" s="6"/>
      <c r="C266" s="7"/>
      <c r="D266" s="7"/>
      <c r="E266" s="7"/>
    </row>
    <row r="267" spans="1:5">
      <c r="A267" s="5"/>
      <c r="B267" s="6"/>
      <c r="C267" s="7"/>
      <c r="D267" s="7"/>
      <c r="E267" s="7"/>
    </row>
    <row r="268" spans="1:5">
      <c r="A268" s="5"/>
      <c r="B268" s="6"/>
      <c r="C268" s="7"/>
      <c r="D268" s="7"/>
      <c r="E268" s="7"/>
    </row>
    <row r="269" spans="1:5">
      <c r="A269" s="5"/>
      <c r="B269" s="6"/>
      <c r="C269" s="7"/>
      <c r="D269" s="7"/>
      <c r="E269" s="7"/>
    </row>
    <row r="270" spans="1:5">
      <c r="A270" s="5"/>
      <c r="B270" s="6"/>
      <c r="C270" s="7"/>
      <c r="D270" s="7"/>
      <c r="E270" s="7"/>
    </row>
    <row r="271" spans="1:5">
      <c r="A271" s="5"/>
      <c r="B271" s="6"/>
      <c r="C271" s="7"/>
      <c r="D271" s="7"/>
      <c r="E271" s="7"/>
    </row>
    <row r="272" spans="1:5">
      <c r="A272" s="5"/>
      <c r="B272" s="6"/>
      <c r="C272" s="7"/>
      <c r="D272" s="7"/>
      <c r="E272" s="7"/>
    </row>
    <row r="273" spans="1:5">
      <c r="A273" s="5"/>
      <c r="B273" s="6"/>
      <c r="C273" s="7"/>
      <c r="D273" s="7"/>
      <c r="E273" s="7"/>
    </row>
    <row r="274" spans="1:5">
      <c r="A274" s="5"/>
      <c r="B274" s="6"/>
      <c r="C274" s="7"/>
      <c r="D274" s="7"/>
      <c r="E274" s="7"/>
    </row>
    <row r="275" spans="1:5">
      <c r="A275" s="5"/>
      <c r="B275" s="6"/>
      <c r="C275" s="7"/>
      <c r="D275" s="7"/>
      <c r="E275" s="7"/>
    </row>
    <row r="276" spans="1:5">
      <c r="A276" s="5"/>
      <c r="B276" s="6"/>
      <c r="C276" s="7"/>
      <c r="D276" s="7"/>
      <c r="E276" s="7"/>
    </row>
    <row r="277" spans="1:5">
      <c r="A277" s="5"/>
      <c r="B277" s="6"/>
      <c r="C277" s="7"/>
      <c r="D277" s="7"/>
      <c r="E277" s="7"/>
    </row>
    <row r="278" spans="1:5">
      <c r="A278" s="5"/>
      <c r="B278" s="6"/>
      <c r="C278" s="7"/>
      <c r="D278" s="7"/>
      <c r="E278" s="7"/>
    </row>
    <row r="279" spans="1:5">
      <c r="A279" s="5"/>
      <c r="B279" s="6"/>
      <c r="C279" s="7"/>
      <c r="D279" s="7"/>
      <c r="E279" s="7"/>
    </row>
    <row r="280" spans="1:5">
      <c r="A280" s="5"/>
      <c r="B280" s="6"/>
      <c r="C280" s="7"/>
      <c r="D280" s="7"/>
      <c r="E280" s="7"/>
    </row>
    <row r="281" spans="1:5">
      <c r="A281" s="5"/>
      <c r="B281" s="6"/>
      <c r="C281" s="7"/>
      <c r="D281" s="7"/>
      <c r="E281" s="7"/>
    </row>
    <row r="282" spans="1:5">
      <c r="A282" s="5"/>
      <c r="B282" s="6"/>
      <c r="C282" s="7"/>
      <c r="D282" s="7"/>
      <c r="E282" s="7"/>
    </row>
    <row r="283" spans="1:5">
      <c r="A283" s="5"/>
      <c r="B283" s="6"/>
      <c r="C283" s="7"/>
      <c r="D283" s="7"/>
      <c r="E283" s="7"/>
    </row>
    <row r="284" spans="1:5">
      <c r="A284" s="5"/>
      <c r="B284" s="6"/>
      <c r="C284" s="7"/>
      <c r="D284" s="7"/>
      <c r="E284" s="7"/>
    </row>
    <row r="285" spans="1:5">
      <c r="A285" s="5"/>
      <c r="B285" s="6"/>
      <c r="C285" s="7"/>
      <c r="D285" s="7"/>
      <c r="E285" s="7"/>
    </row>
    <row r="286" spans="1:5">
      <c r="A286" s="5"/>
      <c r="B286" s="6"/>
      <c r="C286" s="7"/>
      <c r="D286" s="7"/>
      <c r="E286" s="7"/>
    </row>
    <row r="287" spans="1:5">
      <c r="A287" s="5"/>
      <c r="B287" s="6"/>
      <c r="C287" s="7"/>
      <c r="D287" s="7"/>
      <c r="E287" s="7"/>
    </row>
    <row r="288" spans="1:5">
      <c r="A288" s="5"/>
      <c r="B288" s="6"/>
      <c r="C288" s="7"/>
      <c r="D288" s="7"/>
      <c r="E288" s="7"/>
    </row>
    <row r="289" spans="1:5">
      <c r="A289" s="5"/>
      <c r="B289" s="6"/>
      <c r="C289" s="7"/>
      <c r="D289" s="7"/>
      <c r="E289" s="7"/>
    </row>
    <row r="290" spans="1:5">
      <c r="A290" s="5"/>
      <c r="B290" s="6"/>
      <c r="C290" s="7"/>
      <c r="D290" s="7"/>
      <c r="E290" s="7"/>
    </row>
    <row r="291" spans="1:5">
      <c r="A291" s="5"/>
      <c r="B291" s="6"/>
      <c r="C291" s="7"/>
      <c r="D291" s="7"/>
      <c r="E291" s="7"/>
    </row>
    <row r="292" spans="1:5">
      <c r="A292" s="5"/>
      <c r="B292" s="6"/>
      <c r="C292" s="7"/>
      <c r="D292" s="7"/>
      <c r="E292" s="7"/>
    </row>
    <row r="293" spans="1:5">
      <c r="A293" s="5"/>
      <c r="B293" s="6"/>
      <c r="C293" s="7"/>
      <c r="D293" s="7"/>
      <c r="E293" s="7"/>
    </row>
    <row r="294" spans="1:5">
      <c r="A294" s="5"/>
      <c r="B294" s="6"/>
      <c r="C294" s="7"/>
      <c r="D294" s="7"/>
      <c r="E294" s="7"/>
    </row>
    <row r="295" spans="1:5">
      <c r="A295" s="5"/>
      <c r="B295" s="6"/>
      <c r="C295" s="7"/>
      <c r="D295" s="7"/>
      <c r="E295" s="7"/>
    </row>
    <row r="296" spans="1:5">
      <c r="A296" s="5"/>
      <c r="B296" s="6"/>
      <c r="C296" s="7"/>
      <c r="D296" s="7"/>
      <c r="E296" s="7"/>
    </row>
    <row r="297" spans="1:5">
      <c r="A297" s="5"/>
      <c r="B297" s="6"/>
      <c r="C297" s="7"/>
      <c r="D297" s="7"/>
      <c r="E297" s="7"/>
    </row>
    <row r="298" spans="1:5">
      <c r="A298" s="5"/>
      <c r="B298" s="6"/>
      <c r="C298" s="7"/>
      <c r="D298" s="7"/>
      <c r="E298" s="7"/>
    </row>
    <row r="299" spans="1:5">
      <c r="A299" s="5"/>
      <c r="B299" s="6"/>
      <c r="C299" s="7"/>
      <c r="D299" s="7"/>
      <c r="E299" s="7"/>
    </row>
    <row r="300" spans="1:5">
      <c r="A300" s="5"/>
      <c r="B300" s="6"/>
      <c r="C300" s="7"/>
      <c r="D300" s="7"/>
      <c r="E300" s="7"/>
    </row>
    <row r="301" spans="1:5">
      <c r="A301" s="5"/>
      <c r="B301" s="6"/>
      <c r="C301" s="7"/>
      <c r="D301" s="7"/>
      <c r="E301" s="7"/>
    </row>
    <row r="302" spans="1:5">
      <c r="A302" s="5"/>
      <c r="B302" s="6"/>
      <c r="C302" s="7"/>
      <c r="D302" s="7"/>
      <c r="E302" s="7"/>
    </row>
    <row r="303" spans="1:5">
      <c r="A303" s="5"/>
      <c r="B303" s="6"/>
      <c r="C303" s="7"/>
      <c r="D303" s="7"/>
      <c r="E303" s="7"/>
    </row>
    <row r="304" spans="1:5">
      <c r="A304" s="5"/>
      <c r="B304" s="6"/>
      <c r="C304" s="7"/>
      <c r="D304" s="7"/>
      <c r="E304" s="7"/>
    </row>
    <row r="305" spans="1:5">
      <c r="A305" s="5"/>
      <c r="B305" s="6"/>
      <c r="C305" s="7"/>
      <c r="D305" s="7"/>
      <c r="E305" s="7"/>
    </row>
    <row r="306" spans="1:5">
      <c r="A306" s="5"/>
      <c r="B306" s="6"/>
      <c r="C306" s="7"/>
      <c r="D306" s="7"/>
      <c r="E306" s="7"/>
    </row>
    <row r="307" spans="1:5">
      <c r="A307" s="5"/>
      <c r="B307" s="6"/>
      <c r="C307" s="7"/>
      <c r="D307" s="7"/>
      <c r="E307" s="7"/>
    </row>
    <row r="308" spans="1:5">
      <c r="A308" s="5"/>
      <c r="B308" s="6"/>
      <c r="C308" s="7"/>
      <c r="D308" s="7"/>
      <c r="E308" s="7"/>
    </row>
    <row r="309" spans="1:5">
      <c r="A309" s="5"/>
      <c r="B309" s="6"/>
      <c r="C309" s="7"/>
      <c r="D309" s="7"/>
      <c r="E309" s="7"/>
    </row>
    <row r="310" spans="1:5">
      <c r="A310" s="5"/>
      <c r="B310" s="6"/>
      <c r="C310" s="7"/>
      <c r="D310" s="7"/>
      <c r="E310" s="7"/>
    </row>
    <row r="311" spans="1:5">
      <c r="A311" s="5"/>
      <c r="B311" s="6"/>
      <c r="C311" s="7"/>
      <c r="D311" s="7"/>
      <c r="E311" s="7"/>
    </row>
    <row r="312" spans="1:5">
      <c r="A312" s="5"/>
      <c r="B312" s="6"/>
      <c r="C312" s="7"/>
      <c r="D312" s="7"/>
      <c r="E312" s="7"/>
    </row>
    <row r="313" spans="1:5">
      <c r="A313" s="5"/>
      <c r="B313" s="6"/>
      <c r="C313" s="7"/>
      <c r="D313" s="7"/>
      <c r="E313" s="7"/>
    </row>
    <row r="314" spans="1:5">
      <c r="A314" s="5"/>
      <c r="B314" s="6"/>
      <c r="C314" s="7"/>
      <c r="D314" s="7"/>
      <c r="E314" s="7"/>
    </row>
    <row r="315" spans="1:5">
      <c r="A315" s="5"/>
      <c r="B315" s="6"/>
      <c r="C315" s="7"/>
      <c r="D315" s="7"/>
      <c r="E315" s="7"/>
    </row>
    <row r="316" spans="1:5">
      <c r="A316" s="5"/>
      <c r="B316" s="6"/>
      <c r="C316" s="7"/>
      <c r="D316" s="7"/>
      <c r="E316" s="7"/>
    </row>
    <row r="317" spans="1:5">
      <c r="A317" s="5"/>
      <c r="B317" s="6"/>
      <c r="C317" s="7"/>
      <c r="D317" s="7"/>
      <c r="E317" s="7"/>
    </row>
    <row r="318" spans="1:5">
      <c r="A318" s="5"/>
      <c r="B318" s="6"/>
      <c r="C318" s="7"/>
      <c r="D318" s="7"/>
      <c r="E318" s="7"/>
    </row>
    <row r="319" spans="1:5">
      <c r="A319" s="5"/>
      <c r="B319" s="6"/>
      <c r="C319" s="7"/>
      <c r="D319" s="7"/>
      <c r="E319" s="7"/>
    </row>
    <row r="320" spans="1:5">
      <c r="A320" s="5"/>
      <c r="B320" s="6"/>
      <c r="C320" s="7"/>
      <c r="D320" s="7"/>
      <c r="E320" s="7"/>
    </row>
    <row r="321" spans="1:5">
      <c r="A321" s="5"/>
      <c r="B321" s="6"/>
      <c r="C321" s="7"/>
      <c r="D321" s="7"/>
      <c r="E321" s="7"/>
    </row>
    <row r="322" spans="1:5">
      <c r="A322" s="5"/>
      <c r="B322" s="6"/>
      <c r="C322" s="7"/>
      <c r="D322" s="7"/>
      <c r="E322" s="7"/>
    </row>
    <row r="323" spans="1:5">
      <c r="A323" s="5"/>
      <c r="B323" s="6"/>
      <c r="C323" s="7"/>
      <c r="D323" s="7"/>
      <c r="E323" s="7"/>
    </row>
    <row r="324" spans="1:5">
      <c r="A324" s="5"/>
      <c r="B324" s="6"/>
      <c r="C324" s="7"/>
      <c r="D324" s="7"/>
      <c r="E324" s="7"/>
    </row>
    <row r="325" spans="1:5">
      <c r="A325" s="5"/>
      <c r="B325" s="6"/>
      <c r="C325" s="7"/>
      <c r="D325" s="7"/>
      <c r="E325" s="7"/>
    </row>
    <row r="326" spans="1:5">
      <c r="A326" s="5"/>
      <c r="B326" s="6"/>
      <c r="C326" s="7"/>
      <c r="D326" s="7"/>
      <c r="E326" s="7"/>
    </row>
    <row r="327" spans="1:5">
      <c r="A327" s="5"/>
      <c r="B327" s="6"/>
      <c r="C327" s="7"/>
      <c r="D327" s="7"/>
      <c r="E327" s="7"/>
    </row>
    <row r="328" spans="1:5">
      <c r="A328" s="5"/>
      <c r="B328" s="6"/>
      <c r="C328" s="7"/>
      <c r="D328" s="7"/>
      <c r="E328" s="7"/>
    </row>
    <row r="329" spans="1:5">
      <c r="A329" s="5"/>
      <c r="B329" s="6"/>
      <c r="C329" s="7"/>
      <c r="D329" s="7"/>
      <c r="E329" s="7"/>
    </row>
    <row r="330" spans="1:5">
      <c r="A330" s="5"/>
      <c r="B330" s="6"/>
      <c r="C330" s="7"/>
      <c r="D330" s="7"/>
      <c r="E330" s="7"/>
    </row>
    <row r="331" spans="1:5">
      <c r="A331" s="5"/>
      <c r="B331" s="6"/>
      <c r="C331" s="7"/>
      <c r="D331" s="7"/>
      <c r="E331" s="7"/>
    </row>
    <row r="332" spans="1:5">
      <c r="A332" s="5"/>
      <c r="B332" s="6"/>
      <c r="C332" s="7"/>
      <c r="D332" s="7"/>
      <c r="E332" s="7"/>
    </row>
    <row r="333" spans="1:5">
      <c r="A333" s="5"/>
      <c r="B333" s="6"/>
      <c r="C333" s="7"/>
      <c r="D333" s="7"/>
      <c r="E333" s="7"/>
    </row>
    <row r="334" spans="1:5">
      <c r="A334" s="5"/>
      <c r="B334" s="6"/>
      <c r="C334" s="7"/>
      <c r="D334" s="7"/>
      <c r="E334" s="7"/>
    </row>
    <row r="335" spans="1:5">
      <c r="A335" s="5"/>
      <c r="B335" s="6"/>
      <c r="C335" s="7"/>
      <c r="D335" s="7"/>
      <c r="E335" s="7"/>
    </row>
    <row r="336" spans="1:5">
      <c r="A336" s="5"/>
      <c r="B336" s="6"/>
      <c r="C336" s="7"/>
      <c r="D336" s="7"/>
      <c r="E336" s="7"/>
    </row>
    <row r="337" spans="1:5">
      <c r="A337" s="5"/>
      <c r="B337" s="6"/>
      <c r="C337" s="7"/>
      <c r="D337" s="7"/>
      <c r="E337" s="7"/>
    </row>
    <row r="338" spans="1:5">
      <c r="A338" s="5"/>
      <c r="B338" s="6"/>
      <c r="C338" s="7"/>
      <c r="D338" s="7"/>
      <c r="E338" s="7"/>
    </row>
    <row r="339" spans="1:5">
      <c r="A339" s="5"/>
      <c r="B339" s="6"/>
      <c r="C339" s="7"/>
      <c r="D339" s="7"/>
      <c r="E339" s="7"/>
    </row>
    <row r="340" spans="1:5">
      <c r="A340" s="5"/>
      <c r="B340" s="6"/>
      <c r="C340" s="7"/>
      <c r="D340" s="7"/>
      <c r="E340" s="7"/>
    </row>
    <row r="341" spans="1:5">
      <c r="A341" s="5"/>
      <c r="B341" s="6"/>
      <c r="C341" s="7"/>
      <c r="D341" s="7"/>
      <c r="E341" s="7"/>
    </row>
    <row r="342" spans="1:5">
      <c r="A342" s="5"/>
      <c r="B342" s="6"/>
      <c r="C342" s="7"/>
      <c r="D342" s="7"/>
      <c r="E342" s="7"/>
    </row>
    <row r="343" spans="1:5">
      <c r="A343" s="5"/>
      <c r="B343" s="6"/>
      <c r="C343" s="7"/>
      <c r="D343" s="7"/>
      <c r="E343" s="7"/>
    </row>
    <row r="344" spans="1:5">
      <c r="A344" s="5"/>
      <c r="B344" s="6"/>
      <c r="C344" s="7"/>
      <c r="D344" s="7"/>
      <c r="E344" s="7"/>
    </row>
    <row r="345" spans="1:5">
      <c r="A345" s="5"/>
      <c r="B345" s="6"/>
      <c r="C345" s="7"/>
      <c r="D345" s="7"/>
      <c r="E345" s="7"/>
    </row>
    <row r="346" spans="1:5">
      <c r="A346" s="5"/>
      <c r="B346" s="6"/>
      <c r="C346" s="7"/>
      <c r="D346" s="7"/>
      <c r="E346" s="7"/>
    </row>
    <row r="347" spans="1:5">
      <c r="A347" s="5"/>
      <c r="B347" s="6"/>
      <c r="C347" s="7"/>
      <c r="D347" s="7"/>
      <c r="E347" s="7"/>
    </row>
    <row r="348" spans="1:5">
      <c r="A348" s="5"/>
      <c r="B348" s="6"/>
      <c r="C348" s="7"/>
      <c r="D348" s="7"/>
      <c r="E348" s="7"/>
    </row>
    <row r="349" spans="1:5">
      <c r="A349" s="5"/>
      <c r="B349" s="6"/>
      <c r="C349" s="7"/>
      <c r="D349" s="7"/>
      <c r="E349" s="7"/>
    </row>
    <row r="350" spans="1:5">
      <c r="A350" s="5"/>
      <c r="B350" s="6"/>
      <c r="C350" s="7"/>
      <c r="D350" s="7"/>
      <c r="E350" s="7"/>
    </row>
    <row r="351" spans="1:5">
      <c r="A351" s="5"/>
      <c r="B351" s="6"/>
      <c r="C351" s="7"/>
      <c r="D351" s="7"/>
      <c r="E351" s="7"/>
    </row>
    <row r="352" spans="1:5">
      <c r="A352" s="5"/>
      <c r="B352" s="6"/>
      <c r="C352" s="7"/>
      <c r="D352" s="7"/>
      <c r="E352" s="7"/>
    </row>
    <row r="353" spans="1:5">
      <c r="A353" s="5"/>
      <c r="B353" s="6"/>
      <c r="C353" s="7"/>
      <c r="D353" s="7"/>
      <c r="E353" s="7"/>
    </row>
    <row r="354" spans="1:5">
      <c r="A354" s="5"/>
      <c r="B354" s="6"/>
      <c r="C354" s="7"/>
      <c r="D354" s="7"/>
      <c r="E354" s="7"/>
    </row>
    <row r="355" spans="1:5">
      <c r="A355" s="5"/>
      <c r="B355" s="6"/>
      <c r="C355" s="7"/>
      <c r="D355" s="7"/>
      <c r="E355" s="7"/>
    </row>
    <row r="356" spans="1:5">
      <c r="A356" s="5"/>
      <c r="B356" s="6"/>
      <c r="C356" s="7"/>
      <c r="D356" s="7"/>
      <c r="E356" s="7"/>
    </row>
    <row r="357" spans="1:5">
      <c r="A357" s="5"/>
      <c r="B357" s="6"/>
      <c r="C357" s="7"/>
      <c r="D357" s="7"/>
      <c r="E357" s="7"/>
    </row>
    <row r="358" spans="1:5">
      <c r="A358" s="5"/>
      <c r="B358" s="6"/>
      <c r="C358" s="7"/>
      <c r="D358" s="7"/>
      <c r="E358" s="7"/>
    </row>
    <row r="359" spans="1:5">
      <c r="A359" s="5"/>
      <c r="B359" s="6"/>
      <c r="C359" s="7"/>
      <c r="D359" s="7"/>
      <c r="E359" s="7"/>
    </row>
    <row r="360" spans="1:5">
      <c r="A360" s="5"/>
      <c r="B360" s="6"/>
      <c r="C360" s="7"/>
      <c r="D360" s="7"/>
      <c r="E360" s="7"/>
    </row>
    <row r="361" spans="1:5">
      <c r="A361" s="5"/>
      <c r="B361" s="6"/>
      <c r="C361" s="7"/>
      <c r="D361" s="7"/>
      <c r="E361" s="7"/>
    </row>
    <row r="362" spans="1:5">
      <c r="A362" s="5"/>
      <c r="B362" s="6"/>
      <c r="C362" s="7"/>
      <c r="D362" s="7"/>
      <c r="E362" s="7"/>
    </row>
    <row r="363" spans="1:5">
      <c r="A363" s="5"/>
      <c r="B363" s="6"/>
      <c r="C363" s="7"/>
      <c r="D363" s="7"/>
      <c r="E363" s="7"/>
    </row>
    <row r="364" spans="1:5">
      <c r="A364" s="5"/>
      <c r="B364" s="6"/>
      <c r="C364" s="7"/>
      <c r="D364" s="7"/>
      <c r="E364" s="7"/>
    </row>
    <row r="365" spans="1:5">
      <c r="A365" s="5"/>
      <c r="B365" s="6"/>
      <c r="C365" s="7"/>
      <c r="D365" s="7"/>
      <c r="E365" s="7"/>
    </row>
    <row r="366" spans="1:5">
      <c r="A366" s="5"/>
      <c r="B366" s="6"/>
      <c r="C366" s="7"/>
      <c r="D366" s="7"/>
      <c r="E366" s="7"/>
    </row>
    <row r="367" spans="1:5">
      <c r="A367" s="5"/>
      <c r="B367" s="6"/>
      <c r="C367" s="7"/>
      <c r="D367" s="7"/>
      <c r="E367" s="7"/>
    </row>
    <row r="368" spans="1:5">
      <c r="A368" s="5"/>
      <c r="B368" s="6"/>
      <c r="C368" s="7"/>
      <c r="D368" s="7"/>
      <c r="E368" s="7"/>
    </row>
    <row r="369" spans="1:5">
      <c r="A369" s="5"/>
      <c r="B369" s="6"/>
      <c r="C369" s="7"/>
      <c r="D369" s="7"/>
      <c r="E369" s="7"/>
    </row>
    <row r="370" spans="1:5">
      <c r="A370" s="5"/>
      <c r="B370" s="6"/>
      <c r="C370" s="7"/>
      <c r="D370" s="7"/>
      <c r="E370" s="7"/>
    </row>
    <row r="371" spans="1:5">
      <c r="A371" s="5"/>
      <c r="B371" s="6"/>
      <c r="C371" s="7"/>
      <c r="D371" s="7"/>
      <c r="E371" s="7"/>
    </row>
    <row r="372" spans="1:5">
      <c r="A372" s="5"/>
      <c r="B372" s="6"/>
      <c r="C372" s="7"/>
      <c r="D372" s="7"/>
      <c r="E372" s="7"/>
    </row>
    <row r="373" spans="1:5">
      <c r="A373" s="5"/>
      <c r="B373" s="6"/>
      <c r="C373" s="7"/>
      <c r="D373" s="7"/>
      <c r="E373" s="7"/>
    </row>
    <row r="374" spans="1:5">
      <c r="A374" s="5"/>
      <c r="B374" s="6"/>
      <c r="C374" s="7"/>
      <c r="D374" s="7"/>
      <c r="E374" s="7"/>
    </row>
    <row r="375" spans="1:5">
      <c r="A375" s="5"/>
      <c r="B375" s="6"/>
      <c r="C375" s="7"/>
      <c r="D375" s="7"/>
      <c r="E375" s="7"/>
    </row>
    <row r="376" spans="1:5">
      <c r="A376" s="5"/>
      <c r="B376" s="6"/>
      <c r="C376" s="7"/>
      <c r="D376" s="7"/>
      <c r="E376" s="7"/>
    </row>
    <row r="377" spans="1:5">
      <c r="A377" s="5"/>
      <c r="B377" s="6"/>
      <c r="C377" s="7"/>
      <c r="D377" s="7"/>
      <c r="E377" s="7"/>
    </row>
    <row r="378" spans="1:5">
      <c r="A378" s="5"/>
      <c r="B378" s="6"/>
      <c r="C378" s="7"/>
      <c r="D378" s="7"/>
      <c r="E378" s="7"/>
    </row>
    <row r="379" spans="1:5">
      <c r="A379" s="5"/>
      <c r="B379" s="6"/>
      <c r="C379" s="7"/>
      <c r="D379" s="7"/>
      <c r="E379" s="7"/>
    </row>
    <row r="380" spans="1:5">
      <c r="A380" s="5"/>
      <c r="B380" s="6"/>
      <c r="C380" s="7"/>
      <c r="D380" s="7"/>
      <c r="E380" s="7"/>
    </row>
    <row r="381" spans="1:5">
      <c r="A381" s="5"/>
      <c r="B381" s="6"/>
      <c r="C381" s="7"/>
      <c r="D381" s="7"/>
      <c r="E381" s="7"/>
    </row>
  </sheetData>
  <sheetProtection password="8B1C" sheet="1" objects="1" scenarios="1"/>
  <mergeCells count="60">
    <mergeCell ref="A9:E9"/>
    <mergeCell ref="A27:C27"/>
    <mergeCell ref="B49:D49"/>
    <mergeCell ref="B50:D50"/>
    <mergeCell ref="B51:D51"/>
    <mergeCell ref="A23:E23"/>
    <mergeCell ref="A31:E31"/>
    <mergeCell ref="A28:E28"/>
    <mergeCell ref="A29:E29"/>
    <mergeCell ref="B41:D41"/>
    <mergeCell ref="B38:D38"/>
    <mergeCell ref="B37:D37"/>
    <mergeCell ref="B36:D36"/>
    <mergeCell ref="B35:D35"/>
    <mergeCell ref="B42:D42"/>
    <mergeCell ref="A48:E48"/>
    <mergeCell ref="A134:B135"/>
    <mergeCell ref="A72:D72"/>
    <mergeCell ref="A12:E12"/>
    <mergeCell ref="A10:E10"/>
    <mergeCell ref="B52:D52"/>
    <mergeCell ref="B53:D53"/>
    <mergeCell ref="A67:E67"/>
    <mergeCell ref="A102:D102"/>
    <mergeCell ref="A58:E58"/>
    <mergeCell ref="B55:D55"/>
    <mergeCell ref="A76:E76"/>
    <mergeCell ref="A75:E75"/>
    <mergeCell ref="B43:D43"/>
    <mergeCell ref="A21:C21"/>
    <mergeCell ref="E100:F100"/>
    <mergeCell ref="E101:F101"/>
    <mergeCell ref="A100:A101"/>
    <mergeCell ref="B100:B101"/>
    <mergeCell ref="C100:C101"/>
    <mergeCell ref="D100:D101"/>
    <mergeCell ref="C32:E32"/>
    <mergeCell ref="B45:D45"/>
    <mergeCell ref="B44:D44"/>
    <mergeCell ref="C61:E65"/>
    <mergeCell ref="A69:A70"/>
    <mergeCell ref="B69:B70"/>
    <mergeCell ref="C69:C70"/>
    <mergeCell ref="D69:D70"/>
    <mergeCell ref="A24:E24"/>
    <mergeCell ref="A25:E25"/>
    <mergeCell ref="A130:C130"/>
    <mergeCell ref="A106:F106"/>
    <mergeCell ref="A33:B33"/>
    <mergeCell ref="A103:B103"/>
    <mergeCell ref="E99:F99"/>
    <mergeCell ref="E102:F102"/>
    <mergeCell ref="E103:F103"/>
    <mergeCell ref="E104:F104"/>
    <mergeCell ref="E105:F105"/>
    <mergeCell ref="A107:F107"/>
    <mergeCell ref="B54:D54"/>
    <mergeCell ref="A34:E34"/>
    <mergeCell ref="A40:E40"/>
    <mergeCell ref="B46:D46"/>
  </mergeCells>
  <conditionalFormatting sqref="A114:A128 A109 A106 A76:E76 A78 A83:A98">
    <cfRule type="containsText" dxfId="5" priority="41" stopIfTrue="1" operator="containsText" text="LE NOMBRE DE TARTES CHOISIS NE CORRESPOND PAS AU NOMBRE DE PANIERS">
      <formula>NOT(ISERROR(SEARCH("LE NOMBRE DE TARTES CHOISIS NE CORRESPOND PAS AU NOMBRE DE PANIERS",A76)))</formula>
    </cfRule>
  </conditionalFormatting>
  <conditionalFormatting sqref="A114:A128 A109 A106 A76:E76 A78 A83:A98">
    <cfRule type="containsText" dxfId="4" priority="39" stopIfTrue="1" operator="containsText" text="LE NOMBRE DE DESSERTS CHOISIS NE CORRESPOND PAS AU NOMBRE DE PANIERS">
      <formula>NOT(ISERROR(SEARCH("LE NOMBRE DE DESSERTS CHOISIS NE CORRESPOND PAS AU NOMBRE DE PANIERS",A76)))</formula>
    </cfRule>
  </conditionalFormatting>
  <conditionalFormatting sqref="A114:A128 A109 A106 A76:E76 A78 A83:A98">
    <cfRule type="containsText" dxfId="3" priority="34" stopIfTrue="1" operator="containsText" text="LE NOMBRE DE BOISSONS CHOISIS NE CORRESPOND PAS AU NOMBRE DE PANIERS">
      <formula>NOT(ISERROR(SEARCH("LE NOMBRE DE BOISSONS CHOISIS NE CORRESPOND PAS AU NOMBRE DE PANIERS",A76)))</formula>
    </cfRule>
    <cfRule type="containsText" dxfId="2" priority="37" stopIfTrue="1" operator="containsText" text="LE NOMBRE DE DESSERTS CHOISIS NE CORRESPOND PAS AU NOMBRE DE PANIERS">
      <formula>NOT(ISERROR(SEARCH("LE NOMBRE DE DESSERTS CHOISIS NE CORRESPOND PAS AU NOMBRE DE PANIERS",A76)))</formula>
    </cfRule>
  </conditionalFormatting>
  <conditionalFormatting sqref="A134:B135">
    <cfRule type="containsText" dxfId="1" priority="26" operator="containsText" text="LE NOMBRE DE COUVERTS CHOISIS NE CORRESPOND PAS AU NOMBRE DE PANIERS">
      <formula>NOT(ISERROR(SEARCH("LE NOMBRE DE COUVERTS CHOISIS NE CORRESPOND PAS AU NOMBRE DE PANIERS",A134)))</formula>
    </cfRule>
  </conditionalFormatting>
  <conditionalFormatting sqref="A106 A76:E76">
    <cfRule type="containsText" dxfId="0" priority="9" operator="containsText" text="LE NOMBRE DE BOISSONS/DESSERTS CHOISIS NE CORRESPOND PAS AU NOMBRE DE PANIERS EN COMMANDE">
      <formula>NOT(ISERROR(SEARCH("LE NOMBRE DE BOISSONS/DESSERTS CHOISIS NE CORRESPOND PAS AU NOMBRE DE PANIERS EN COMMANDE",A76)))</formula>
    </cfRule>
  </conditionalFormatting>
  <dataValidations count="7">
    <dataValidation type="list" allowBlank="1" showInputMessage="1" showErrorMessage="1" sqref="E132 E130 E101 E70">
      <formula1>"1,2,3,4,5,6,7,8,9,10,11,12,13,14,15,16,17,18,19,20,21,22,23,24,25,26,27,28,29,30"</formula1>
    </dataValidation>
    <dataValidation type="list" allowBlank="1" showInputMessage="1" showErrorMessage="1" sqref="D109:D128 C78:C98 E74 E105">
      <formula1>"Evian 50cl,San pellegrino 50 cl,Coca 33cl,Coca 0% 33cl,Schweppes Agrum' 33cl,May Tea Pêche Blanche 33 cl,May Tea Menthe 33cl,Jus de pomme BIO 25cl,San Pellegrino Limonade Citron 33cl"</formula1>
    </dataValidation>
    <dataValidation type="list" allowBlank="1" showInputMessage="1" showErrorMessage="1" sqref="C109:C128 B78:B97">
      <formula1>"Salade de fruits frais,Panacotta fruits rouge,Crème citron sablée,Fondant chocolat,Flan espagnol (zeste citron/cannelle),Mousse de fruit du moment, fromage blanc nature,fromage blanc granola maison, fromage blanc fraise"</formula1>
    </dataValidation>
    <dataValidation type="list" allowBlank="1" showInputMessage="1" showErrorMessage="1" sqref="E109:E128 D78:D97">
      <formula1>"Végétarien,Allergie grave (A préciser),Intolèrence (A préciser),Autre (A préciser)"</formula1>
    </dataValidation>
    <dataValidation type="list" allowBlank="1" showInputMessage="1" showErrorMessage="1" sqref="B109:B128">
      <formula1>"Empanadas thon,Empanadas viande (porc),Tortilla,Tarte aux légumes"</formula1>
    </dataValidation>
    <dataValidation type="list" allowBlank="1" showInputMessage="1" showErrorMessage="1" sqref="B98 E73 E104">
      <formula1>"Salade de fruits frais,Panacotta fruits rouge, Crème citron sablée, Fondant chocolat, Flan espagnol (zeste citron/cannelle),Dessert du moment (mousse de fruit)"</formula1>
    </dataValidation>
    <dataValidation type="list" allowBlank="1" showInputMessage="1" showErrorMessage="1" sqref="E103">
      <formula1>"Empanadas thon,Empanadas viande,Tortilla,Tarte aux légumes"</formula1>
    </dataValidation>
  </dataValidations>
  <hyperlinks>
    <hyperlink ref="B71" r:id="rId1"/>
    <hyperlink ref="D21" r:id="rId2"/>
  </hyperlinks>
  <printOptions horizontalCentered="1"/>
  <pageMargins left="0.23622047244094491" right="3.937007874015748E-2" top="0.19685039370078741" bottom="0.19685039370078741" header="0" footer="0"/>
  <pageSetup paperSize="9" scale="70" orientation="portrait" horizontalDpi="4294967293" verticalDpi="4294967293" r:id="rId3"/>
  <rowBreaks count="2" manualBreakCount="2">
    <brk id="65" max="5" man="1"/>
    <brk id="135" max="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activeCell="B3" sqref="B3"/>
    </sheetView>
  </sheetViews>
  <sheetFormatPr baseColWidth="10" defaultRowHeight="14.4"/>
  <sheetData>
    <row r="1" spans="1:2">
      <c r="A1" t="s">
        <v>69</v>
      </c>
      <c r="B1" t="s">
        <v>71</v>
      </c>
    </row>
    <row r="2" spans="1:2">
      <c r="A2" t="s">
        <v>70</v>
      </c>
      <c r="B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Mel</cp:lastModifiedBy>
  <cp:lastPrinted>2020-01-24T18:49:57Z</cp:lastPrinted>
  <dcterms:created xsi:type="dcterms:W3CDTF">2017-04-17T20:40:35Z</dcterms:created>
  <dcterms:modified xsi:type="dcterms:W3CDTF">2020-01-27T11:43:03Z</dcterms:modified>
</cp:coreProperties>
</file>